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BDCA91D7-C295-4F7E-BDA4-8FBAD8610268}" xr6:coauthVersionLast="45" xr6:coauthVersionMax="45" xr10:uidLastSave="{00000000-0000-0000-0000-000000000000}"/>
  <bookViews>
    <workbookView xWindow="6765" yWindow="945" windowWidth="9030" windowHeight="9450" xr2:uid="{20DC3D93-A4FF-420B-84A4-D958CB96FF52}"/>
  </bookViews>
  <sheets>
    <sheet name="Feuil1" sheetId="1" r:id="rId1"/>
  </sheets>
  <externalReferences>
    <externalReference r:id="rId2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7" i="1"/>
  <c r="D8" i="1"/>
  <c r="D9" i="1"/>
  <c r="D10" i="1"/>
  <c r="D11" i="1"/>
  <c r="D12" i="1"/>
  <c r="D13" i="1"/>
  <c r="D14" i="1"/>
  <c r="D15" i="1"/>
  <c r="D16" i="1"/>
  <c r="D17" i="1"/>
  <c r="D7" i="1"/>
  <c r="C8" i="1"/>
  <c r="C9" i="1"/>
  <c r="C10" i="1"/>
  <c r="C11" i="1"/>
  <c r="C12" i="1"/>
  <c r="C13" i="1"/>
  <c r="C14" i="1"/>
  <c r="C15" i="1"/>
  <c r="C16" i="1"/>
  <c r="C17" i="1"/>
  <c r="C7" i="1"/>
  <c r="H8" i="1" l="1"/>
  <c r="H9" i="1"/>
  <c r="H10" i="1"/>
  <c r="H11" i="1"/>
  <c r="H12" i="1"/>
  <c r="H13" i="1"/>
  <c r="H14" i="1"/>
  <c r="H15" i="1"/>
  <c r="H16" i="1"/>
  <c r="H17" i="1"/>
  <c r="H7" i="1"/>
  <c r="G8" i="1"/>
  <c r="G9" i="1"/>
  <c r="G10" i="1"/>
  <c r="G11" i="1"/>
  <c r="G12" i="1"/>
  <c r="G13" i="1"/>
  <c r="G14" i="1"/>
  <c r="G15" i="1"/>
  <c r="G16" i="1"/>
  <c r="G17" i="1"/>
  <c r="G7" i="1"/>
  <c r="F8" i="1" l="1"/>
  <c r="F9" i="1"/>
  <c r="F10" i="1"/>
  <c r="F11" i="1"/>
  <c r="F12" i="1"/>
  <c r="F13" i="1"/>
  <c r="F14" i="1"/>
  <c r="F15" i="1"/>
  <c r="F16" i="1"/>
  <c r="F17" i="1"/>
  <c r="F7" i="1"/>
  <c r="F19" i="1" s="1"/>
  <c r="F18" i="1" l="1"/>
  <c r="F20" i="1"/>
  <c r="F21" i="1" l="1"/>
</calcChain>
</file>

<file path=xl/sharedStrings.xml><?xml version="1.0" encoding="utf-8"?>
<sst xmlns="http://schemas.openxmlformats.org/spreadsheetml/2006/main" count="14" uniqueCount="14">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</sst>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164" fontId="0" fillId="0" borderId="2" xfId="0" applyNumberFormat="1" applyBorder="1"/>
    <xf numFmtId="0" fontId="0" fillId="0" borderId="2" xfId="0" applyBorder="1"/>
    <xf numFmtId="164" fontId="0" fillId="0" borderId="3" xfId="0" applyNumberFormat="1" applyBorder="1"/>
    <xf numFmtId="0" fontId="0" fillId="0" borderId="3" xfId="0" applyBorder="1"/>
    <xf numFmtId="164" fontId="0" fillId="0" borderId="4" xfId="0" applyNumberFormat="1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1"/>
  <sheetViews>
    <sheetView tabSelected="1" topLeftCell="A4" zoomScale="90" zoomScaleNormal="90" workbookViewId="0">
      <selection activeCell="E7" sqref="E7:E17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22" t="s">
        <v>12</v>
      </c>
      <c r="E1" s="22"/>
      <c r="F1" s="22"/>
    </row>
    <row r="3" spans="1:8" x14ac:dyDescent="0.25">
      <c r="A3" s="23" t="s">
        <v>13</v>
      </c>
      <c r="B3" s="23"/>
      <c r="C3" s="21"/>
    </row>
    <row r="6" spans="1:8" ht="26.25" customHeight="1" x14ac:dyDescent="0.25">
      <c r="A6" s="14" t="s">
        <v>0</v>
      </c>
      <c r="B6" s="15" t="s">
        <v>1</v>
      </c>
      <c r="C6" s="15" t="s">
        <v>2</v>
      </c>
      <c r="D6" s="15" t="s">
        <v>3</v>
      </c>
      <c r="E6" s="16" t="s">
        <v>4</v>
      </c>
      <c r="F6" s="15" t="s">
        <v>5</v>
      </c>
      <c r="G6" s="2" t="s">
        <v>10</v>
      </c>
      <c r="H6" s="2" t="s">
        <v>11</v>
      </c>
    </row>
    <row r="7" spans="1:8" x14ac:dyDescent="0.25">
      <c r="A7" s="4">
        <v>15</v>
      </c>
      <c r="B7" s="5">
        <v>10</v>
      </c>
      <c r="C7" s="5" t="str">
        <f>VLOOKUP(A7,[1]Feuil1!$A:$D,2,0)</f>
        <v>Caramel - Sucré - salé - 500 g</v>
      </c>
      <c r="D7" s="17">
        <f>VLOOKUP(A7,[1]Feuil1!$A:$D,3,FALSE)</f>
        <v>25</v>
      </c>
      <c r="E7" s="5">
        <f>VLOOKUP(A7,[1]Feuil1!$A:$D,4,0)</f>
        <v>1</v>
      </c>
      <c r="F7" s="17">
        <f>B7*D7</f>
        <v>250</v>
      </c>
      <c r="G7" s="3">
        <f>ROUND(IF(E7=1,F7*$B$19,0),2)</f>
        <v>13.75</v>
      </c>
      <c r="H7" s="2">
        <f t="shared" ref="H7:H17" si="0">ROUND(IF(E7=2,F7*TVA_2,0),2)</f>
        <v>0</v>
      </c>
    </row>
    <row r="8" spans="1:8" x14ac:dyDescent="0.25">
      <c r="A8" s="6">
        <v>7</v>
      </c>
      <c r="B8" s="7">
        <v>5</v>
      </c>
      <c r="C8" s="7" t="str">
        <f>VLOOKUP(A8,[1]Feuil1!$A:$D,2,0)</f>
        <v>Chocolats - Boite Au lait - 200 g</v>
      </c>
      <c r="D8" s="18">
        <f>VLOOKUP(A8,[1]Feuil1!$A:$D,3,FALSE)</f>
        <v>17</v>
      </c>
      <c r="E8" s="7">
        <f>VLOOKUP(A8,[1]Feuil1!$A:$D,4,0)</f>
        <v>1</v>
      </c>
      <c r="F8" s="18">
        <f t="shared" ref="F8:F17" si="1">B8*D8</f>
        <v>85</v>
      </c>
      <c r="G8" s="3">
        <f t="shared" ref="G8:G17" si="2">ROUND(IF(E8=1,F8*$B$19,0),2)</f>
        <v>4.68</v>
      </c>
      <c r="H8" s="2">
        <f t="shared" si="0"/>
        <v>0</v>
      </c>
    </row>
    <row r="9" spans="1:8" x14ac:dyDescent="0.25">
      <c r="A9" s="6">
        <v>12</v>
      </c>
      <c r="B9" s="7"/>
      <c r="C9" s="7" t="str">
        <f>VLOOKUP(A9,[1]Feuil1!$A:$D,2,0)</f>
        <v>Caramel - Sachet - 750 g</v>
      </c>
      <c r="D9" s="18">
        <f>VLOOKUP(A9,[1]Feuil1!$A:$D,3,FALSE)</f>
        <v>22</v>
      </c>
      <c r="E9" s="7">
        <f>VLOOKUP(A9,[1]Feuil1!$A:$D,4,0)</f>
        <v>2</v>
      </c>
      <c r="F9" s="18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6"/>
      <c r="B10" s="7"/>
      <c r="C10" s="7">
        <f>VLOOKUP(A10,[1]Feuil1!$A:$D,2,0)</f>
        <v>0</v>
      </c>
      <c r="D10" s="18">
        <f>VLOOKUP(A10,[1]Feuil1!$A:$D,3,FALSE)</f>
        <v>0</v>
      </c>
      <c r="E10" s="7">
        <f>VLOOKUP(A10,[1]Feuil1!$A:$D,4,0)</f>
        <v>0</v>
      </c>
      <c r="F10" s="18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6"/>
      <c r="B11" s="7"/>
      <c r="C11" s="7">
        <f>VLOOKUP(A11,[1]Feuil1!$A:$D,2,0)</f>
        <v>0</v>
      </c>
      <c r="D11" s="18">
        <f>VLOOKUP(A11,[1]Feuil1!$A:$D,3,FALSE)</f>
        <v>0</v>
      </c>
      <c r="E11" s="7">
        <f>VLOOKUP(A11,[1]Feuil1!$A:$D,4,0)</f>
        <v>0</v>
      </c>
      <c r="F11" s="18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6"/>
      <c r="B12" s="7"/>
      <c r="C12" s="7">
        <f>VLOOKUP(A12,[1]Feuil1!$A:$D,2,0)</f>
        <v>0</v>
      </c>
      <c r="D12" s="18">
        <f>VLOOKUP(A12,[1]Feuil1!$A:$D,3,FALSE)</f>
        <v>0</v>
      </c>
      <c r="E12" s="7">
        <f>VLOOKUP(A12,[1]Feuil1!$A:$D,4,0)</f>
        <v>0</v>
      </c>
      <c r="F12" s="18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6"/>
      <c r="B13" s="7"/>
      <c r="C13" s="7">
        <f>VLOOKUP(A13,[1]Feuil1!$A:$D,2,0)</f>
        <v>0</v>
      </c>
      <c r="D13" s="18">
        <f>VLOOKUP(A13,[1]Feuil1!$A:$D,3,FALSE)</f>
        <v>0</v>
      </c>
      <c r="E13" s="7">
        <f>VLOOKUP(A13,[1]Feuil1!$A:$D,4,0)</f>
        <v>0</v>
      </c>
      <c r="F13" s="18">
        <f t="shared" si="1"/>
        <v>0</v>
      </c>
      <c r="G13" s="3">
        <f t="shared" si="2"/>
        <v>0</v>
      </c>
      <c r="H13" s="2">
        <f t="shared" si="0"/>
        <v>0</v>
      </c>
    </row>
    <row r="14" spans="1:8" x14ac:dyDescent="0.25">
      <c r="A14" s="6"/>
      <c r="B14" s="7"/>
      <c r="C14" s="7">
        <f>VLOOKUP(A14,[1]Feuil1!$A:$D,2,0)</f>
        <v>0</v>
      </c>
      <c r="D14" s="18">
        <f>VLOOKUP(A14,[1]Feuil1!$A:$D,3,FALSE)</f>
        <v>0</v>
      </c>
      <c r="E14" s="7">
        <f>VLOOKUP(A14,[1]Feuil1!$A:$D,4,0)</f>
        <v>0</v>
      </c>
      <c r="F14" s="18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6"/>
      <c r="B15" s="7"/>
      <c r="C15" s="7">
        <f>VLOOKUP(A15,[1]Feuil1!$A:$D,2,0)</f>
        <v>0</v>
      </c>
      <c r="D15" s="18">
        <f>VLOOKUP(A15,[1]Feuil1!$A:$D,3,FALSE)</f>
        <v>0</v>
      </c>
      <c r="E15" s="7">
        <f>VLOOKUP(A15,[1]Feuil1!$A:$D,4,0)</f>
        <v>0</v>
      </c>
      <c r="F15" s="18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6"/>
      <c r="B16" s="7"/>
      <c r="C16" s="7">
        <f>VLOOKUP(A16,[1]Feuil1!$A:$D,2,0)</f>
        <v>0</v>
      </c>
      <c r="D16" s="18">
        <f>VLOOKUP(A16,[1]Feuil1!$A:$D,3,FALSE)</f>
        <v>0</v>
      </c>
      <c r="E16" s="7">
        <f>VLOOKUP(A16,[1]Feuil1!$A:$D,4,0)</f>
        <v>0</v>
      </c>
      <c r="F16" s="18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8"/>
      <c r="B17" s="9"/>
      <c r="C17" s="9">
        <f>VLOOKUP(A17,[1]Feuil1!$A:$D,2,0)</f>
        <v>0</v>
      </c>
      <c r="D17" s="19">
        <f>VLOOKUP(A17,[1]Feuil1!$A:$D,3,FALSE)</f>
        <v>0</v>
      </c>
      <c r="E17" s="9">
        <f>VLOOKUP(A17,[1]Feuil1!$A:$D,4,0)</f>
        <v>0</v>
      </c>
      <c r="F17" s="19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10" t="s">
        <v>6</v>
      </c>
      <c r="B18" s="11"/>
      <c r="C18" s="11"/>
      <c r="D18" s="11"/>
      <c r="E18" s="11"/>
      <c r="F18" s="20">
        <f>SUM(F7:F17)</f>
        <v>335</v>
      </c>
      <c r="G18" s="2"/>
      <c r="H18" s="2"/>
    </row>
    <row r="19" spans="1:8" x14ac:dyDescent="0.25">
      <c r="A19" s="10" t="s">
        <v>7</v>
      </c>
      <c r="B19" s="12">
        <v>5.5E-2</v>
      </c>
      <c r="C19" s="11"/>
      <c r="D19" s="11"/>
      <c r="E19" s="11"/>
      <c r="F19" s="20">
        <f>SUM(G7:G17)</f>
        <v>18.43</v>
      </c>
      <c r="G19" s="2"/>
      <c r="H19" s="2"/>
    </row>
    <row r="20" spans="1:8" x14ac:dyDescent="0.25">
      <c r="A20" s="10" t="s">
        <v>8</v>
      </c>
      <c r="B20" s="13">
        <v>0.2</v>
      </c>
      <c r="C20" s="11"/>
      <c r="D20" s="11"/>
      <c r="E20" s="11"/>
      <c r="F20" s="20">
        <f>SUM(H7:H17)</f>
        <v>0</v>
      </c>
      <c r="G20" s="2"/>
      <c r="H20" s="2"/>
    </row>
    <row r="21" spans="1:8" x14ac:dyDescent="0.25">
      <c r="A21" s="10" t="s">
        <v>9</v>
      </c>
      <c r="B21" s="11"/>
      <c r="C21" s="11"/>
      <c r="D21" s="11"/>
      <c r="E21" s="11"/>
      <c r="F21" s="20">
        <f>SUM(F18:F20)</f>
        <v>353.43</v>
      </c>
      <c r="G21" s="2"/>
      <c r="H21" s="2"/>
    </row>
  </sheetData>
  <mergeCells count="2">
    <mergeCell ref="D1:F1"/>
    <mergeCell ref="A3:B3"/>
  </mergeCells>
  <phoneticPr fontId="1" type="noConversion"/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2019-11-26T11:00:33Z</dcterms:modified>
</cp:coreProperties>
</file>