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AD48E9D7-5E98-4EA4-82B4-6C57AD1C6113}" xr6:coauthVersionLast="45" xr6:coauthVersionMax="45" xr10:uidLastSave="{00000000-0000-0000-0000-000000000000}"/>
  <bookViews>
    <workbookView xWindow="435" yWindow="975" windowWidth="15375" windowHeight="9420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 a="1"/>
  <c r="C14" i="1" s="1"/>
  <c r="C13" i="1" a="1"/>
  <c r="C13" i="1" s="1"/>
  <c r="E17" i="1" l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F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H10" i="1" l="1"/>
  <c r="H12" i="1"/>
  <c r="H14" i="1"/>
  <c r="H15" i="1"/>
  <c r="H16" i="1"/>
  <c r="H17" i="1"/>
  <c r="G9" i="1"/>
  <c r="G11" i="1"/>
  <c r="G13" i="1"/>
  <c r="G14" i="1"/>
  <c r="G15" i="1"/>
  <c r="G16" i="1"/>
  <c r="G17" i="1"/>
  <c r="F8" i="1" l="1"/>
  <c r="H9" i="1"/>
  <c r="F10" i="1"/>
  <c r="G10" i="1" s="1"/>
  <c r="F11" i="1"/>
  <c r="H11" i="1" s="1"/>
  <c r="F12" i="1"/>
  <c r="G12" i="1" s="1"/>
  <c r="F13" i="1"/>
  <c r="H13" i="1" s="1"/>
  <c r="F14" i="1"/>
  <c r="F15" i="1"/>
  <c r="F16" i="1"/>
  <c r="F17" i="1"/>
  <c r="F7" i="1"/>
  <c r="H7" i="1" s="1"/>
  <c r="G8" i="1" l="1"/>
  <c r="H8" i="1"/>
  <c r="F20" i="1" s="1"/>
  <c r="G7" i="1"/>
  <c r="F18" i="1"/>
  <c r="F19" i="1" l="1"/>
  <c r="F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<sst xmlns="http://schemas.openxmlformats.org/spreadsheetml/2006/main" count="15" uniqueCount="15">
  <si>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</si>
  <si>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</si>
  <si>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</si>
  <si>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</si>
  <si>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</si>
  <si>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</si>
  <si>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</si>
  <si>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</si>
  <si>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</si>
  <si>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</si>
  <si>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</si>
  <si>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</si>
  <si>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Facture en Euros, n° :</t>
  </si>
  <si>
    <t>Monsieur Luc DUROC
2 rue Beaudette
Appt 2 Bis
75001 PARIS</t>
  </si>
  <si>
    <t>2020-01-123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</si>
</sst>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6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1"/>
  <sheetViews>
    <sheetView showGridLines="0" showZeros="0" tabSelected="1" zoomScaleNormal="100" workbookViewId="0">
      <selection activeCell="B1" sqref="B1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63.75" customHeight="1" x14ac:dyDescent="0.25">
      <c r="D1" s="25" t="s">
        <v>13</v>
      </c>
      <c r="E1" s="25"/>
      <c r="F1" s="25"/>
    </row>
    <row r="3" spans="1:8" x14ac:dyDescent="0.25">
      <c r="A3" s="26" t="s">
        <v>12</v>
      </c>
      <c r="B3" s="26"/>
      <c r="C3" s="18" t="s">
        <v>14</v>
      </c>
    </row>
    <row r="6" spans="1:8" ht="26.25" customHeigh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19">
        <v>10</v>
      </c>
      <c r="B7" s="20">
        <v>1</v>
      </c>
      <c r="C7" s="4" t="str" cm="1">
        <f t="array" ref="C7">VLOOKUP($A7,[1]Feuil1!$A:$D,MATCH(C$6,[1]Feuil1!$A$1:$D$1,0),0)</f>
        <v>Caramel - Sachet - 250 g</v>
      </c>
      <c r="D7" s="4" cm="1">
        <f t="array" ref="D7">VLOOKUP($A7,[1]Feuil1!$A:$D,MATCH(D$6,[1]Feuil1!$A$1:$D$1,0),0)</f>
        <v>20</v>
      </c>
      <c r="E7" s="4" cm="1">
        <f t="array" ref="E7">VLOOKUP($A7,[1]Feuil1!$A:$D,MATCH(E$6,[1]Feuil1!$A$1:$D$1,0),0)</f>
        <v>2</v>
      </c>
      <c r="F7" s="14">
        <f>B7*D7</f>
        <v>20</v>
      </c>
      <c r="G7" s="3">
        <f>ROUND(IF(E7=1,F7*$B$19,0),2)</f>
        <v>0</v>
      </c>
      <c r="H7" s="2">
        <f t="shared" ref="H7:H17" si="0">ROUND(IF(E7=2,F7*TVA_2,0),2)</f>
        <v>4</v>
      </c>
    </row>
    <row r="8" spans="1:8" x14ac:dyDescent="0.25">
      <c r="A8" s="21">
        <v>2</v>
      </c>
      <c r="B8" s="22">
        <v>1</v>
      </c>
      <c r="C8" s="5" t="str" cm="1">
        <f t="array" ref="C8">VLOOKUP($A8,[1]Feuil1!$A:$D,MATCH(C$6,[1]Feuil1!$A$1:$D$1,0),0)</f>
        <v>Chocolats - Ballotin - 500 g</v>
      </c>
      <c r="D8" s="15" cm="1">
        <f t="array" ref="D8">VLOOKUP($A8,[1]Feuil1!$A:$D,MATCH(D$6,[1]Feuil1!$A$1:$D$1,0),0)</f>
        <v>12</v>
      </c>
      <c r="E8" s="5" cm="1">
        <f t="array" ref="E8">VLOOKUP($A8,[1]Feuil1!$A:$D,MATCH(E$6,[1]Feuil1!$A$1:$D$1,0),0)</f>
        <v>2</v>
      </c>
      <c r="F8" s="15">
        <f t="shared" ref="F8:F17" si="1">B8*D8</f>
        <v>12</v>
      </c>
      <c r="G8" s="3">
        <f t="shared" ref="G8:G17" si="2">ROUND(IF(E8=1,F8*$B$19,0),2)</f>
        <v>0</v>
      </c>
      <c r="H8" s="2">
        <f t="shared" si="0"/>
        <v>2.4</v>
      </c>
    </row>
    <row r="9" spans="1:8" x14ac:dyDescent="0.25">
      <c r="A9" s="21"/>
      <c r="B9" s="22"/>
      <c r="C9" s="5" cm="1">
        <f t="array" ref="C9">VLOOKUP($A9,[1]Feuil1!$A:$D,MATCH(C$6,[1]Feuil1!$A$1:$D$1,0),0)</f>
        <v>0</v>
      </c>
      <c r="D9" s="15" cm="1">
        <f t="array" ref="D9">VLOOKUP($A9,[1]Feuil1!$A:$D,MATCH(D$6,[1]Feuil1!$A$1:$D$1,0),0)</f>
        <v>0</v>
      </c>
      <c r="E9" s="5" cm="1">
        <f t="array" ref="E9">VLOOKUP($A9,[1]Feuil1!$A:$D,MATCH(E$6,[1]Feuil1!$A$1:$D$1,0),0)</f>
        <v>0</v>
      </c>
      <c r="F9" s="15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21"/>
      <c r="B10" s="22"/>
      <c r="C10" s="5" cm="1">
        <f t="array" ref="C10">VLOOKUP($A10,[1]Feuil1!$A:$D,MATCH(C$6,[1]Feuil1!$A$1:$D$1,0),0)</f>
        <v>0</v>
      </c>
      <c r="D10" s="15" cm="1">
        <f t="array" ref="D10">VLOOKUP($A10,[1]Feuil1!$A:$D,MATCH(D$6,[1]Feuil1!$A$1:$D$1,0),0)</f>
        <v>0</v>
      </c>
      <c r="E10" s="5" cm="1">
        <f t="array" ref="E10">VLOOKUP($A10,[1]Feuil1!$A:$D,MATCH(E$6,[1]Feuil1!$A$1:$D$1,0),0)</f>
        <v>0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1"/>
      <c r="B11" s="22"/>
      <c r="C11" s="5" cm="1">
        <f t="array" ref="C11">VLOOKUP($A11,[1]Feuil1!$A:$D,MATCH(C$6,[1]Feuil1!$A$1:$D$1,0),0)</f>
        <v>0</v>
      </c>
      <c r="D11" s="15" cm="1">
        <f t="array" ref="D11">VLOOKUP($A11,[1]Feuil1!$A:$D,MATCH(D$6,[1]Feuil1!$A$1:$D$1,0),0)</f>
        <v>0</v>
      </c>
      <c r="E11" s="5" cm="1">
        <f t="array" ref="E11">VLOOKUP($A11,[1]Feuil1!$A:$D,MATCH(E$6,[1]Feuil1!$A$1:$D$1,0),0)</f>
        <v>0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1"/>
      <c r="B12" s="22"/>
      <c r="C12" s="5" cm="1">
        <f t="array" ref="C12">VLOOKUP($A12,[1]Feuil1!$A:$D,MATCH(C$6,[1]Feuil1!$A$1:$D$1,0),0)</f>
        <v>0</v>
      </c>
      <c r="D12" s="15" cm="1">
        <f t="array" ref="D12">VLOOKUP($A12,[1]Feuil1!$A:$D,MATCH(D$6,[1]Feuil1!$A$1:$D$1,0),0)</f>
        <v>0</v>
      </c>
      <c r="E12" s="5" cm="1">
        <f t="array" ref="E12">VLOOKUP($A12,[1]Feuil1!$A:$D,MATCH(E$6,[1]Feuil1!$A$1:$D$1,0),0)</f>
        <v>0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1"/>
      <c r="B13" s="22"/>
      <c r="C13" s="5" cm="1">
        <f t="array" ref="C13">VLOOKUP($A13,[1]Feuil1!$A:$D,MATCH(C$6,[1]Feuil1!$A$1:$D$1,0),0)</f>
        <v>0</v>
      </c>
      <c r="D13" s="15" cm="1">
        <f t="array" ref="D13">VLOOKUP($A13,[1]Feuil1!$A:$D,MATCH(D$6,[1]Feuil1!$A$1:$D$1,0),0)</f>
        <v>0</v>
      </c>
      <c r="E13" s="5" cm="1">
        <f t="array" ref="E13">VLOOKUP($A13,[1]Feuil1!$A:$D,MATCH(E$6,[1]Feuil1!$A$1:$D$1,0),0)</f>
        <v>0</v>
      </c>
      <c r="F13" s="15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21"/>
      <c r="B14" s="22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1"/>
      <c r="B15" s="22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1"/>
      <c r="B16" s="22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3"/>
      <c r="B17" s="24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32</v>
      </c>
      <c r="G18" s="2"/>
      <c r="H18" s="2"/>
    </row>
    <row r="19" spans="1:8" x14ac:dyDescent="0.25">
      <c r="A19" s="7" t="s">
        <v>7</v>
      </c>
      <c r="B19" s="9">
        <v>5.5E-2</v>
      </c>
      <c r="C19" s="8"/>
      <c r="D19" s="8"/>
      <c r="E19" s="8"/>
      <c r="F19" s="17">
        <f>SUM(G7:G17)</f>
        <v>0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6.4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38.4</v>
      </c>
      <c r="G21" s="2"/>
      <c r="H21" s="2"/>
    </row>
  </sheetData>
  <mergeCells count="2">
    <mergeCell ref="D1:F1"/>
    <mergeCell ref="A3:B3"/>
  </mergeCells>
  <phoneticPr fontId="1" type="noConversion"/>
  <dataValidations disablePrompts="1"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2019-12-12T09:58:40Z</cp:lastPrinted>
  <dcterms:created xsi:type="dcterms:W3CDTF">2019-11-19T16:57:29Z</dcterms:created>
  <dcterms:modified xsi:type="dcterms:W3CDTF">2019-12-12T11:57:43Z</dcterms:modified>
</cp:coreProperties>
</file>