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703FF805-8DE9-4913-A8D5-F711159CB4EE}" xr6:coauthVersionLast="45" xr6:coauthVersionMax="45" xr10:uidLastSave="{00000000-0000-0000-0000-000000000000}"/>
  <bookViews>
    <workbookView xWindow="2010" yWindow="172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Essais" sheetId="30" r:id="rId3"/>
    <sheet name="Annexe fonctions" sheetId="20" r:id="rId4"/>
    <sheet name="Exercice 7" sheetId="3" state="hidden" r:id="rId5"/>
    <sheet name="Exercice 8" sheetId="18" state="hidden" r:id="rId6"/>
    <sheet name="Exercice 9" sheetId="22" state="hidden" r:id="rId7"/>
    <sheet name="Impot" sheetId="25" state="hidden" r:id="rId8"/>
    <sheet name="Impôts" sheetId="26" r:id="rId9"/>
    <sheet name="Stats mensuelles" sheetId="28" r:id="rId10"/>
    <sheet name="Remboursement" sheetId="29" r:id="rId11"/>
  </sheets>
  <externalReferences>
    <externalReference r:id="rId12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8">Impôts!#REF!</definedName>
    <definedName name="part_nn">Impot!$B$36</definedName>
    <definedName name="Pensions" localSheetId="8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8">Impôts!$C$3</definedName>
    <definedName name="salaire_nn" localSheetId="8">Impôts!#REF!</definedName>
    <definedName name="salaire_nn">Impot!$B$24</definedName>
    <definedName name="salaires_pers" localSheetId="8">Impôts!$D$3</definedName>
    <definedName name="salaires_pers">Impot!$D$3</definedName>
    <definedName name="Salaires_vous" localSheetId="8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2" i="2" l="1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O11" i="2" s="1"/>
  <c r="J12" i="2" l="1"/>
  <c r="O12" i="2" s="1"/>
  <c r="P12" i="2" s="1"/>
  <c r="J16" i="2"/>
  <c r="O16" i="2" s="1"/>
  <c r="J20" i="2"/>
  <c r="O20" i="2" s="1"/>
  <c r="J24" i="2"/>
  <c r="O24" i="2" s="1"/>
  <c r="J28" i="2"/>
  <c r="O28" i="2" s="1"/>
  <c r="J32" i="2"/>
  <c r="O32" i="2" s="1"/>
  <c r="J36" i="2"/>
  <c r="O36" i="2" s="1"/>
  <c r="J40" i="2"/>
  <c r="O40" i="2" s="1"/>
  <c r="J44" i="2"/>
  <c r="O44" i="2" s="1"/>
  <c r="J48" i="2"/>
  <c r="O48" i="2" s="1"/>
  <c r="J52" i="2"/>
  <c r="O52" i="2" s="1"/>
  <c r="J56" i="2"/>
  <c r="O56" i="2" s="1"/>
  <c r="J60" i="2"/>
  <c r="O60" i="2" s="1"/>
  <c r="J64" i="2"/>
  <c r="O64" i="2" s="1"/>
  <c r="J68" i="2"/>
  <c r="O68" i="2" s="1"/>
  <c r="J72" i="2"/>
  <c r="O72" i="2" s="1"/>
  <c r="J76" i="2"/>
  <c r="O76" i="2" s="1"/>
  <c r="J80" i="2"/>
  <c r="O80" i="2" s="1"/>
  <c r="J84" i="2"/>
  <c r="O84" i="2" s="1"/>
  <c r="J88" i="2"/>
  <c r="O88" i="2" s="1"/>
  <c r="J92" i="2"/>
  <c r="O92" i="2" s="1"/>
  <c r="J96" i="2"/>
  <c r="O96" i="2" s="1"/>
  <c r="J100" i="2"/>
  <c r="O100" i="2" s="1"/>
  <c r="J104" i="2"/>
  <c r="O104" i="2" s="1"/>
  <c r="J108" i="2"/>
  <c r="O108" i="2" s="1"/>
  <c r="J112" i="2"/>
  <c r="O112" i="2" s="1"/>
  <c r="J116" i="2"/>
  <c r="O116" i="2" s="1"/>
  <c r="J120" i="2"/>
  <c r="O120" i="2" s="1"/>
  <c r="J124" i="2"/>
  <c r="O124" i="2" s="1"/>
  <c r="J128" i="2"/>
  <c r="O128" i="2" s="1"/>
  <c r="J132" i="2"/>
  <c r="O132" i="2" s="1"/>
  <c r="J136" i="2"/>
  <c r="O136" i="2" s="1"/>
  <c r="J140" i="2"/>
  <c r="O140" i="2" s="1"/>
  <c r="J144" i="2"/>
  <c r="O144" i="2" s="1"/>
  <c r="J148" i="2"/>
  <c r="O148" i="2" s="1"/>
  <c r="J152" i="2"/>
  <c r="O152" i="2" s="1"/>
  <c r="J156" i="2"/>
  <c r="O156" i="2" s="1"/>
  <c r="J160" i="2"/>
  <c r="O160" i="2" s="1"/>
  <c r="J164" i="2"/>
  <c r="O164" i="2" s="1"/>
  <c r="J168" i="2"/>
  <c r="O168" i="2" s="1"/>
  <c r="J172" i="2"/>
  <c r="O172" i="2" s="1"/>
  <c r="J176" i="2"/>
  <c r="O176" i="2" s="1"/>
  <c r="J180" i="2"/>
  <c r="O180" i="2" s="1"/>
  <c r="J184" i="2"/>
  <c r="O184" i="2" s="1"/>
  <c r="J188" i="2"/>
  <c r="O188" i="2" s="1"/>
  <c r="J192" i="2"/>
  <c r="O192" i="2" s="1"/>
  <c r="J196" i="2"/>
  <c r="O196" i="2" s="1"/>
  <c r="J200" i="2"/>
  <c r="O200" i="2" s="1"/>
  <c r="J204" i="2"/>
  <c r="O204" i="2" s="1"/>
  <c r="J208" i="2"/>
  <c r="O208" i="2" s="1"/>
  <c r="J212" i="2"/>
  <c r="O212" i="2" s="1"/>
  <c r="J216" i="2"/>
  <c r="O216" i="2" s="1"/>
  <c r="J220" i="2"/>
  <c r="O220" i="2" s="1"/>
  <c r="J224" i="2"/>
  <c r="O224" i="2" s="1"/>
  <c r="J228" i="2"/>
  <c r="O228" i="2" s="1"/>
  <c r="J232" i="2"/>
  <c r="O232" i="2" s="1"/>
  <c r="J236" i="2"/>
  <c r="O236" i="2" s="1"/>
  <c r="J240" i="2"/>
  <c r="O240" i="2" s="1"/>
  <c r="J244" i="2"/>
  <c r="O244" i="2" s="1"/>
  <c r="J248" i="2"/>
  <c r="O248" i="2" s="1"/>
  <c r="J252" i="2"/>
  <c r="O252" i="2" s="1"/>
  <c r="J256" i="2"/>
  <c r="O256" i="2" s="1"/>
  <c r="J260" i="2"/>
  <c r="O260" i="2" s="1"/>
  <c r="J264" i="2"/>
  <c r="O264" i="2" s="1"/>
  <c r="J268" i="2"/>
  <c r="O268" i="2" s="1"/>
  <c r="J272" i="2"/>
  <c r="O272" i="2" s="1"/>
  <c r="J276" i="2"/>
  <c r="O276" i="2" s="1"/>
  <c r="J280" i="2"/>
  <c r="O280" i="2" s="1"/>
  <c r="J284" i="2"/>
  <c r="O284" i="2" s="1"/>
  <c r="J288" i="2"/>
  <c r="O288" i="2" s="1"/>
  <c r="J292" i="2"/>
  <c r="O292" i="2" s="1"/>
  <c r="J293" i="2"/>
  <c r="O293" i="2" s="1"/>
  <c r="J19" i="2"/>
  <c r="O19" i="2" s="1"/>
  <c r="J27" i="2"/>
  <c r="O27" i="2" s="1"/>
  <c r="J35" i="2"/>
  <c r="O35" i="2" s="1"/>
  <c r="J47" i="2"/>
  <c r="O47" i="2" s="1"/>
  <c r="J59" i="2"/>
  <c r="O59" i="2" s="1"/>
  <c r="J79" i="2"/>
  <c r="O79" i="2" s="1"/>
  <c r="J91" i="2"/>
  <c r="O91" i="2" s="1"/>
  <c r="J103" i="2"/>
  <c r="O103" i="2" s="1"/>
  <c r="J119" i="2"/>
  <c r="O119" i="2" s="1"/>
  <c r="J131" i="2"/>
  <c r="O131" i="2" s="1"/>
  <c r="J143" i="2"/>
  <c r="O143" i="2" s="1"/>
  <c r="J151" i="2"/>
  <c r="O151" i="2" s="1"/>
  <c r="J167" i="2"/>
  <c r="O167" i="2" s="1"/>
  <c r="J13" i="2"/>
  <c r="O13" i="2" s="1"/>
  <c r="J17" i="2"/>
  <c r="O17" i="2" s="1"/>
  <c r="J21" i="2"/>
  <c r="O21" i="2" s="1"/>
  <c r="J25" i="2"/>
  <c r="O25" i="2" s="1"/>
  <c r="J29" i="2"/>
  <c r="O29" i="2" s="1"/>
  <c r="J33" i="2"/>
  <c r="O33" i="2" s="1"/>
  <c r="J37" i="2"/>
  <c r="O37" i="2" s="1"/>
  <c r="J41" i="2"/>
  <c r="O41" i="2" s="1"/>
  <c r="J45" i="2"/>
  <c r="O45" i="2" s="1"/>
  <c r="J49" i="2"/>
  <c r="O49" i="2" s="1"/>
  <c r="J53" i="2"/>
  <c r="O53" i="2" s="1"/>
  <c r="J57" i="2"/>
  <c r="O57" i="2" s="1"/>
  <c r="J61" i="2"/>
  <c r="O61" i="2" s="1"/>
  <c r="J65" i="2"/>
  <c r="O65" i="2" s="1"/>
  <c r="J69" i="2"/>
  <c r="O69" i="2" s="1"/>
  <c r="J73" i="2"/>
  <c r="O73" i="2" s="1"/>
  <c r="J77" i="2"/>
  <c r="O77" i="2" s="1"/>
  <c r="J81" i="2"/>
  <c r="O81" i="2" s="1"/>
  <c r="J85" i="2"/>
  <c r="O85" i="2" s="1"/>
  <c r="J89" i="2"/>
  <c r="O89" i="2" s="1"/>
  <c r="J93" i="2"/>
  <c r="O93" i="2" s="1"/>
  <c r="J97" i="2"/>
  <c r="O97" i="2" s="1"/>
  <c r="J101" i="2"/>
  <c r="O101" i="2" s="1"/>
  <c r="J105" i="2"/>
  <c r="O105" i="2" s="1"/>
  <c r="J109" i="2"/>
  <c r="O109" i="2" s="1"/>
  <c r="J113" i="2"/>
  <c r="O113" i="2" s="1"/>
  <c r="J117" i="2"/>
  <c r="O117" i="2" s="1"/>
  <c r="J121" i="2"/>
  <c r="O121" i="2" s="1"/>
  <c r="J125" i="2"/>
  <c r="O125" i="2" s="1"/>
  <c r="J129" i="2"/>
  <c r="O129" i="2" s="1"/>
  <c r="J133" i="2"/>
  <c r="O133" i="2" s="1"/>
  <c r="J137" i="2"/>
  <c r="O137" i="2" s="1"/>
  <c r="J141" i="2"/>
  <c r="O141" i="2" s="1"/>
  <c r="J145" i="2"/>
  <c r="O145" i="2" s="1"/>
  <c r="J149" i="2"/>
  <c r="O149" i="2" s="1"/>
  <c r="J153" i="2"/>
  <c r="O153" i="2" s="1"/>
  <c r="J157" i="2"/>
  <c r="O157" i="2" s="1"/>
  <c r="J161" i="2"/>
  <c r="O161" i="2" s="1"/>
  <c r="J165" i="2"/>
  <c r="O165" i="2" s="1"/>
  <c r="J169" i="2"/>
  <c r="O169" i="2" s="1"/>
  <c r="J173" i="2"/>
  <c r="O173" i="2" s="1"/>
  <c r="J177" i="2"/>
  <c r="O177" i="2" s="1"/>
  <c r="J181" i="2"/>
  <c r="O181" i="2" s="1"/>
  <c r="J185" i="2"/>
  <c r="O185" i="2" s="1"/>
  <c r="J189" i="2"/>
  <c r="O189" i="2" s="1"/>
  <c r="J193" i="2"/>
  <c r="O193" i="2" s="1"/>
  <c r="J197" i="2"/>
  <c r="O197" i="2" s="1"/>
  <c r="J201" i="2"/>
  <c r="O201" i="2" s="1"/>
  <c r="J205" i="2"/>
  <c r="O205" i="2" s="1"/>
  <c r="J209" i="2"/>
  <c r="O209" i="2" s="1"/>
  <c r="J213" i="2"/>
  <c r="O213" i="2" s="1"/>
  <c r="J217" i="2"/>
  <c r="O217" i="2" s="1"/>
  <c r="J221" i="2"/>
  <c r="O221" i="2" s="1"/>
  <c r="J225" i="2"/>
  <c r="O225" i="2" s="1"/>
  <c r="J229" i="2"/>
  <c r="O229" i="2" s="1"/>
  <c r="J233" i="2"/>
  <c r="O233" i="2" s="1"/>
  <c r="J237" i="2"/>
  <c r="O237" i="2" s="1"/>
  <c r="J241" i="2"/>
  <c r="O241" i="2" s="1"/>
  <c r="J245" i="2"/>
  <c r="O245" i="2" s="1"/>
  <c r="J249" i="2"/>
  <c r="O249" i="2" s="1"/>
  <c r="J253" i="2"/>
  <c r="O253" i="2" s="1"/>
  <c r="J257" i="2"/>
  <c r="O257" i="2" s="1"/>
  <c r="J261" i="2"/>
  <c r="O261" i="2" s="1"/>
  <c r="J265" i="2"/>
  <c r="O265" i="2" s="1"/>
  <c r="J269" i="2"/>
  <c r="O269" i="2" s="1"/>
  <c r="J273" i="2"/>
  <c r="O273" i="2" s="1"/>
  <c r="J277" i="2"/>
  <c r="O277" i="2" s="1"/>
  <c r="J281" i="2"/>
  <c r="O281" i="2" s="1"/>
  <c r="J285" i="2"/>
  <c r="O285" i="2" s="1"/>
  <c r="J289" i="2"/>
  <c r="O289" i="2" s="1"/>
  <c r="J15" i="2"/>
  <c r="O15" i="2" s="1"/>
  <c r="J39" i="2"/>
  <c r="O39" i="2" s="1"/>
  <c r="J51" i="2"/>
  <c r="O51" i="2" s="1"/>
  <c r="J67" i="2"/>
  <c r="O67" i="2" s="1"/>
  <c r="J75" i="2"/>
  <c r="O75" i="2" s="1"/>
  <c r="J87" i="2"/>
  <c r="O87" i="2" s="1"/>
  <c r="J99" i="2"/>
  <c r="O99" i="2" s="1"/>
  <c r="J111" i="2"/>
  <c r="O111" i="2" s="1"/>
  <c r="J123" i="2"/>
  <c r="O123" i="2" s="1"/>
  <c r="J139" i="2"/>
  <c r="O139" i="2" s="1"/>
  <c r="J155" i="2"/>
  <c r="O155" i="2" s="1"/>
  <c r="J163" i="2"/>
  <c r="O163" i="2" s="1"/>
  <c r="J171" i="2"/>
  <c r="O171" i="2" s="1"/>
  <c r="J14" i="2"/>
  <c r="O14" i="2" s="1"/>
  <c r="J18" i="2"/>
  <c r="O18" i="2" s="1"/>
  <c r="J22" i="2"/>
  <c r="O22" i="2" s="1"/>
  <c r="J26" i="2"/>
  <c r="O26" i="2" s="1"/>
  <c r="J30" i="2"/>
  <c r="O30" i="2" s="1"/>
  <c r="J34" i="2"/>
  <c r="O34" i="2" s="1"/>
  <c r="J38" i="2"/>
  <c r="O38" i="2" s="1"/>
  <c r="J42" i="2"/>
  <c r="O42" i="2" s="1"/>
  <c r="J46" i="2"/>
  <c r="O46" i="2" s="1"/>
  <c r="J50" i="2"/>
  <c r="O50" i="2" s="1"/>
  <c r="J54" i="2"/>
  <c r="O54" i="2" s="1"/>
  <c r="J58" i="2"/>
  <c r="O58" i="2" s="1"/>
  <c r="J62" i="2"/>
  <c r="O62" i="2" s="1"/>
  <c r="J66" i="2"/>
  <c r="O66" i="2" s="1"/>
  <c r="J70" i="2"/>
  <c r="O70" i="2" s="1"/>
  <c r="J74" i="2"/>
  <c r="O74" i="2" s="1"/>
  <c r="J78" i="2"/>
  <c r="O78" i="2" s="1"/>
  <c r="J82" i="2"/>
  <c r="O82" i="2" s="1"/>
  <c r="J86" i="2"/>
  <c r="O86" i="2" s="1"/>
  <c r="J90" i="2"/>
  <c r="O90" i="2" s="1"/>
  <c r="J94" i="2"/>
  <c r="O94" i="2" s="1"/>
  <c r="J98" i="2"/>
  <c r="O98" i="2" s="1"/>
  <c r="J102" i="2"/>
  <c r="O102" i="2" s="1"/>
  <c r="J106" i="2"/>
  <c r="O106" i="2" s="1"/>
  <c r="J110" i="2"/>
  <c r="O110" i="2" s="1"/>
  <c r="J114" i="2"/>
  <c r="O114" i="2" s="1"/>
  <c r="J118" i="2"/>
  <c r="O118" i="2" s="1"/>
  <c r="J122" i="2"/>
  <c r="O122" i="2" s="1"/>
  <c r="J126" i="2"/>
  <c r="O126" i="2" s="1"/>
  <c r="J130" i="2"/>
  <c r="O130" i="2" s="1"/>
  <c r="J134" i="2"/>
  <c r="O134" i="2" s="1"/>
  <c r="J138" i="2"/>
  <c r="O138" i="2" s="1"/>
  <c r="J142" i="2"/>
  <c r="O142" i="2" s="1"/>
  <c r="J146" i="2"/>
  <c r="O146" i="2" s="1"/>
  <c r="J150" i="2"/>
  <c r="O150" i="2" s="1"/>
  <c r="J154" i="2"/>
  <c r="O154" i="2" s="1"/>
  <c r="J158" i="2"/>
  <c r="O158" i="2" s="1"/>
  <c r="J162" i="2"/>
  <c r="O162" i="2" s="1"/>
  <c r="J166" i="2"/>
  <c r="O166" i="2" s="1"/>
  <c r="J170" i="2"/>
  <c r="O170" i="2" s="1"/>
  <c r="J174" i="2"/>
  <c r="O174" i="2" s="1"/>
  <c r="J178" i="2"/>
  <c r="O178" i="2" s="1"/>
  <c r="J182" i="2"/>
  <c r="O182" i="2" s="1"/>
  <c r="J186" i="2"/>
  <c r="O186" i="2" s="1"/>
  <c r="J190" i="2"/>
  <c r="O190" i="2" s="1"/>
  <c r="J194" i="2"/>
  <c r="O194" i="2" s="1"/>
  <c r="J198" i="2"/>
  <c r="O198" i="2" s="1"/>
  <c r="J202" i="2"/>
  <c r="O202" i="2" s="1"/>
  <c r="J206" i="2"/>
  <c r="O206" i="2" s="1"/>
  <c r="J210" i="2"/>
  <c r="O210" i="2" s="1"/>
  <c r="J214" i="2"/>
  <c r="O214" i="2" s="1"/>
  <c r="J218" i="2"/>
  <c r="O218" i="2" s="1"/>
  <c r="J222" i="2"/>
  <c r="O222" i="2" s="1"/>
  <c r="J226" i="2"/>
  <c r="O226" i="2" s="1"/>
  <c r="J230" i="2"/>
  <c r="O230" i="2" s="1"/>
  <c r="J234" i="2"/>
  <c r="O234" i="2" s="1"/>
  <c r="J238" i="2"/>
  <c r="O238" i="2" s="1"/>
  <c r="J242" i="2"/>
  <c r="O242" i="2" s="1"/>
  <c r="J246" i="2"/>
  <c r="O246" i="2" s="1"/>
  <c r="J250" i="2"/>
  <c r="O250" i="2" s="1"/>
  <c r="J254" i="2"/>
  <c r="O254" i="2" s="1"/>
  <c r="J258" i="2"/>
  <c r="O258" i="2" s="1"/>
  <c r="J262" i="2"/>
  <c r="O262" i="2" s="1"/>
  <c r="J266" i="2"/>
  <c r="O266" i="2" s="1"/>
  <c r="J270" i="2"/>
  <c r="O270" i="2" s="1"/>
  <c r="J274" i="2"/>
  <c r="O274" i="2" s="1"/>
  <c r="J278" i="2"/>
  <c r="O278" i="2" s="1"/>
  <c r="J282" i="2"/>
  <c r="O282" i="2" s="1"/>
  <c r="J286" i="2"/>
  <c r="O286" i="2" s="1"/>
  <c r="J290" i="2"/>
  <c r="O290" i="2" s="1"/>
  <c r="J294" i="2"/>
  <c r="O294" i="2" s="1"/>
  <c r="J23" i="2"/>
  <c r="O23" i="2" s="1"/>
  <c r="J31" i="2"/>
  <c r="O31" i="2" s="1"/>
  <c r="J43" i="2"/>
  <c r="O43" i="2" s="1"/>
  <c r="J55" i="2"/>
  <c r="O55" i="2" s="1"/>
  <c r="J63" i="2"/>
  <c r="O63" i="2" s="1"/>
  <c r="J71" i="2"/>
  <c r="O71" i="2" s="1"/>
  <c r="J83" i="2"/>
  <c r="O83" i="2" s="1"/>
  <c r="J95" i="2"/>
  <c r="O95" i="2" s="1"/>
  <c r="J107" i="2"/>
  <c r="O107" i="2" s="1"/>
  <c r="J115" i="2"/>
  <c r="O115" i="2" s="1"/>
  <c r="J127" i="2"/>
  <c r="O127" i="2" s="1"/>
  <c r="J135" i="2"/>
  <c r="O135" i="2" s="1"/>
  <c r="J147" i="2"/>
  <c r="O147" i="2" s="1"/>
  <c r="J159" i="2"/>
  <c r="O159" i="2" s="1"/>
  <c r="J175" i="2"/>
  <c r="O175" i="2" s="1"/>
  <c r="J191" i="2"/>
  <c r="O191" i="2" s="1"/>
  <c r="J207" i="2"/>
  <c r="O207" i="2" s="1"/>
  <c r="J223" i="2"/>
  <c r="O223" i="2" s="1"/>
  <c r="J239" i="2"/>
  <c r="O239" i="2" s="1"/>
  <c r="J255" i="2"/>
  <c r="O255" i="2" s="1"/>
  <c r="J271" i="2"/>
  <c r="O271" i="2" s="1"/>
  <c r="J287" i="2"/>
  <c r="O287" i="2" s="1"/>
  <c r="J183" i="2"/>
  <c r="O183" i="2" s="1"/>
  <c r="J215" i="2"/>
  <c r="O215" i="2" s="1"/>
  <c r="J247" i="2"/>
  <c r="O247" i="2" s="1"/>
  <c r="J279" i="2"/>
  <c r="O279" i="2" s="1"/>
  <c r="J203" i="2"/>
  <c r="O203" i="2" s="1"/>
  <c r="J251" i="2"/>
  <c r="O251" i="2" s="1"/>
  <c r="J283" i="2"/>
  <c r="O283" i="2" s="1"/>
  <c r="J179" i="2"/>
  <c r="O179" i="2" s="1"/>
  <c r="J195" i="2"/>
  <c r="O195" i="2" s="1"/>
  <c r="J211" i="2"/>
  <c r="O211" i="2" s="1"/>
  <c r="J227" i="2"/>
  <c r="O227" i="2" s="1"/>
  <c r="J243" i="2"/>
  <c r="O243" i="2" s="1"/>
  <c r="J259" i="2"/>
  <c r="O259" i="2" s="1"/>
  <c r="J275" i="2"/>
  <c r="O275" i="2" s="1"/>
  <c r="J291" i="2"/>
  <c r="O291" i="2" s="1"/>
  <c r="J199" i="2"/>
  <c r="O199" i="2" s="1"/>
  <c r="J231" i="2"/>
  <c r="O231" i="2" s="1"/>
  <c r="J263" i="2"/>
  <c r="O263" i="2" s="1"/>
  <c r="J187" i="2"/>
  <c r="O187" i="2" s="1"/>
  <c r="J219" i="2"/>
  <c r="O219" i="2" s="1"/>
  <c r="J235" i="2"/>
  <c r="O235" i="2" s="1"/>
  <c r="J267" i="2"/>
  <c r="O267" i="2" s="1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<sst xmlns="http://schemas.openxmlformats.org/spreadsheetml/2006/main" count="2208" uniqueCount="747">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</sst>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8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4" t="s">
        <v>228</v>
      </c>
      <c r="I10" s="195"/>
      <c r="J10" s="195"/>
      <c r="K10" s="196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7" t="s">
        <v>427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A7" zoomScale="98" zoomScaleNormal="98" workbookViewId="0">
      <selection activeCell="E7" sqref="E7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0" t="s">
        <v>17</v>
      </c>
      <c r="G1" s="201"/>
      <c r="H1" s="204" t="s">
        <v>18</v>
      </c>
      <c r="I1" s="201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199" t="s">
        <v>13</v>
      </c>
      <c r="C2" s="199"/>
      <c r="D2" s="144"/>
      <c r="E2" s="144"/>
      <c r="F2" s="207"/>
      <c r="G2" s="207"/>
      <c r="H2" s="205"/>
      <c r="I2" s="206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43924</v>
      </c>
      <c r="B3" s="199" t="s">
        <v>14</v>
      </c>
      <c r="C3" s="199"/>
      <c r="D3" s="144"/>
      <c r="E3" s="144"/>
      <c r="F3" s="202"/>
      <c r="G3" s="202"/>
      <c r="H3" s="202"/>
      <c r="I3" s="202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0"/>
      <c r="C4" s="201"/>
      <c r="D4" s="203" t="s">
        <v>398</v>
      </c>
      <c r="E4" s="203"/>
      <c r="F4" s="201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0" t="s">
        <v>397</v>
      </c>
      <c r="C5" s="201"/>
      <c r="D5" s="146"/>
      <c r="E5" s="202"/>
      <c r="F5" s="202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197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198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>
        <f>IF(K11&gt;6,L11*$M$6,IF(K11&gt;2,L11*$N$6,0))</f>
        <v>434.57688000000002</v>
      </c>
      <c r="O11" s="168">
        <f t="shared" ref="O11:O74" ca="1" si="0">IF(AND(J11&gt;=15,K11&gt;=3),L11*Prime_3,0)</f>
        <v>482.86320000000006</v>
      </c>
      <c r="P11" s="169">
        <f t="shared" ref="P11:P74" ca="1" si="1">SUM(L11:O11)</f>
        <v>3814.6192800000008</v>
      </c>
      <c r="Q11" s="170">
        <f t="shared" ref="Q11:Q74" ca="1" si="2">P11*23%</f>
        <v>877.36243440000021</v>
      </c>
      <c r="R11" s="170">
        <f t="shared" ref="R11:R74" ca="1" si="3">P11+Q11</f>
        <v>4691.9817144000008</v>
      </c>
      <c r="S11" s="169">
        <f t="shared" ref="S11:S74" ca="1" si="4">P11-Q11</f>
        <v>2937.2568456000008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5">DATEDIF(E12,$A$3,"y")</f>
        <v>36</v>
      </c>
      <c r="J12" s="175">
        <f t="shared" ref="J12:J75" ca="1" si="6">DATEDIF(H12,$A$3,"y")</f>
        <v>17</v>
      </c>
      <c r="K12" s="175">
        <v>5</v>
      </c>
      <c r="L12" s="176">
        <v>2969.1480000000001</v>
      </c>
      <c r="M12" s="192">
        <f t="shared" ref="M12:M75" si="7">IF(K12&gt;=5,L12*$M$5,0)</f>
        <v>593.82960000000003</v>
      </c>
      <c r="N12" s="177">
        <f t="shared" ref="N12:N75" si="8">IF(K12&gt;6,L12*$M$6,IF(K12&gt;2,L12*$N$6,0))</f>
        <v>415.68072000000006</v>
      </c>
      <c r="O12" s="176">
        <f t="shared" ca="1" si="0"/>
        <v>593.82960000000003</v>
      </c>
      <c r="P12" s="177">
        <f t="shared" ca="1" si="1"/>
        <v>4572.4879200000005</v>
      </c>
      <c r="Q12" s="178">
        <f t="shared" ca="1" si="2"/>
        <v>1051.6722216000001</v>
      </c>
      <c r="R12" s="178">
        <f t="shared" ca="1" si="3"/>
        <v>5624.1601416000003</v>
      </c>
      <c r="S12" s="177">
        <f t="shared" ca="1" si="4"/>
        <v>3520.8156984000007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5"/>
        <v>47</v>
      </c>
      <c r="J13" s="175">
        <f t="shared" ca="1" si="6"/>
        <v>25</v>
      </c>
      <c r="K13" s="175">
        <v>10</v>
      </c>
      <c r="L13" s="176">
        <v>2933.7840000000001</v>
      </c>
      <c r="M13" s="192">
        <f t="shared" si="7"/>
        <v>586.7568</v>
      </c>
      <c r="N13" s="177">
        <f t="shared" si="8"/>
        <v>528.08112000000006</v>
      </c>
      <c r="O13" s="176">
        <f t="shared" ca="1" si="0"/>
        <v>586.7568</v>
      </c>
      <c r="P13" s="177">
        <f t="shared" ca="1" si="1"/>
        <v>4635.3787200000006</v>
      </c>
      <c r="Q13" s="178">
        <f t="shared" ca="1" si="2"/>
        <v>1066.1371056000003</v>
      </c>
      <c r="R13" s="178">
        <f t="shared" ca="1" si="3"/>
        <v>5701.5158256000013</v>
      </c>
      <c r="S13" s="177">
        <f t="shared" ca="1" si="4"/>
        <v>3569.2416144000003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5"/>
        <v>35</v>
      </c>
      <c r="J14" s="175">
        <f t="shared" ca="1" si="6"/>
        <v>6</v>
      </c>
      <c r="K14" s="175">
        <v>1</v>
      </c>
      <c r="L14" s="176">
        <v>1560</v>
      </c>
      <c r="M14" s="192">
        <f t="shared" si="7"/>
        <v>0</v>
      </c>
      <c r="N14" s="177">
        <f t="shared" si="8"/>
        <v>0</v>
      </c>
      <c r="O14" s="176">
        <f t="shared" ca="1" si="0"/>
        <v>0</v>
      </c>
      <c r="P14" s="177">
        <f t="shared" ca="1" si="1"/>
        <v>1560</v>
      </c>
      <c r="Q14" s="178">
        <f t="shared" ca="1" si="2"/>
        <v>358.8</v>
      </c>
      <c r="R14" s="178">
        <f t="shared" ca="1" si="3"/>
        <v>1918.8</v>
      </c>
      <c r="S14" s="177">
        <f t="shared" ca="1" si="4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5"/>
        <v>37</v>
      </c>
      <c r="J15" s="175">
        <f t="shared" ca="1" si="6"/>
        <v>4</v>
      </c>
      <c r="K15" s="175">
        <v>2</v>
      </c>
      <c r="L15" s="176">
        <v>1420.6680000000001</v>
      </c>
      <c r="M15" s="192">
        <f t="shared" si="7"/>
        <v>0</v>
      </c>
      <c r="N15" s="177">
        <f t="shared" si="8"/>
        <v>0</v>
      </c>
      <c r="O15" s="176">
        <f t="shared" ca="1" si="0"/>
        <v>0</v>
      </c>
      <c r="P15" s="177">
        <f t="shared" ca="1" si="1"/>
        <v>1420.6680000000001</v>
      </c>
      <c r="Q15" s="178">
        <f t="shared" ca="1" si="2"/>
        <v>326.75364000000002</v>
      </c>
      <c r="R15" s="178">
        <f t="shared" ca="1" si="3"/>
        <v>1747.42164</v>
      </c>
      <c r="S15" s="177">
        <f t="shared" ca="1" si="4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5"/>
        <v>51</v>
      </c>
      <c r="J16" s="175">
        <f t="shared" ca="1" si="6"/>
        <v>25</v>
      </c>
      <c r="K16" s="175">
        <v>1</v>
      </c>
      <c r="L16" s="176">
        <v>4982.3279999999995</v>
      </c>
      <c r="M16" s="192">
        <f t="shared" si="7"/>
        <v>0</v>
      </c>
      <c r="N16" s="177">
        <f t="shared" si="8"/>
        <v>0</v>
      </c>
      <c r="O16" s="176">
        <f t="shared" ca="1" si="0"/>
        <v>0</v>
      </c>
      <c r="P16" s="177">
        <f t="shared" ca="1" si="1"/>
        <v>4982.3279999999995</v>
      </c>
      <c r="Q16" s="178">
        <f t="shared" ca="1" si="2"/>
        <v>1145.93544</v>
      </c>
      <c r="R16" s="178">
        <f t="shared" ca="1" si="3"/>
        <v>6128.2634399999997</v>
      </c>
      <c r="S16" s="177">
        <f t="shared" ca="1" si="4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5"/>
        <v>38</v>
      </c>
      <c r="J17" s="175">
        <f t="shared" ca="1" si="6"/>
        <v>11</v>
      </c>
      <c r="K17" s="175">
        <v>4</v>
      </c>
      <c r="L17" s="176">
        <v>1938.8040000000001</v>
      </c>
      <c r="M17" s="192">
        <f t="shared" si="7"/>
        <v>0</v>
      </c>
      <c r="N17" s="177">
        <f t="shared" si="8"/>
        <v>271.43256000000002</v>
      </c>
      <c r="O17" s="176">
        <f t="shared" ca="1" si="0"/>
        <v>0</v>
      </c>
      <c r="P17" s="177">
        <f t="shared" ca="1" si="1"/>
        <v>2210.2365600000003</v>
      </c>
      <c r="Q17" s="178">
        <f t="shared" ca="1" si="2"/>
        <v>508.3544088000001</v>
      </c>
      <c r="R17" s="178">
        <f t="shared" ca="1" si="3"/>
        <v>2718.5909688000002</v>
      </c>
      <c r="S17" s="177">
        <f t="shared" ca="1" si="4"/>
        <v>1701.8821512000002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5"/>
        <v>45</v>
      </c>
      <c r="J18" s="175">
        <f t="shared" ca="1" si="6"/>
        <v>15</v>
      </c>
      <c r="K18" s="175">
        <v>5</v>
      </c>
      <c r="L18" s="176">
        <v>3841.3679999999999</v>
      </c>
      <c r="M18" s="192">
        <f t="shared" si="7"/>
        <v>768.27359999999999</v>
      </c>
      <c r="N18" s="177">
        <f t="shared" si="8"/>
        <v>537.79151999999999</v>
      </c>
      <c r="O18" s="176">
        <f t="shared" ca="1" si="0"/>
        <v>768.27359999999999</v>
      </c>
      <c r="P18" s="177">
        <f t="shared" ca="1" si="1"/>
        <v>5915.7067200000001</v>
      </c>
      <c r="Q18" s="178">
        <f t="shared" ca="1" si="2"/>
        <v>1360.6125456</v>
      </c>
      <c r="R18" s="178">
        <f t="shared" ca="1" si="3"/>
        <v>7276.3192656000001</v>
      </c>
      <c r="S18" s="177">
        <f t="shared" ca="1" si="4"/>
        <v>4555.0941744000002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5"/>
        <v>48</v>
      </c>
      <c r="J19" s="175">
        <f t="shared" ca="1" si="6"/>
        <v>17</v>
      </c>
      <c r="K19" s="175">
        <v>9</v>
      </c>
      <c r="L19" s="176">
        <v>3197.8919999999998</v>
      </c>
      <c r="M19" s="192">
        <f t="shared" si="7"/>
        <v>639.57839999999999</v>
      </c>
      <c r="N19" s="177">
        <f t="shared" si="8"/>
        <v>575.62055999999995</v>
      </c>
      <c r="O19" s="176">
        <f t="shared" ca="1" si="0"/>
        <v>639.57839999999999</v>
      </c>
      <c r="P19" s="177">
        <f t="shared" ca="1" si="1"/>
        <v>5052.6693599999999</v>
      </c>
      <c r="Q19" s="178">
        <f t="shared" ca="1" si="2"/>
        <v>1162.1139528000001</v>
      </c>
      <c r="R19" s="178">
        <f t="shared" ca="1" si="3"/>
        <v>6214.7833128000002</v>
      </c>
      <c r="S19" s="177">
        <f t="shared" ca="1" si="4"/>
        <v>3890.5554071999995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5"/>
        <v>52</v>
      </c>
      <c r="J20" s="175">
        <f t="shared" ca="1" si="6"/>
        <v>14</v>
      </c>
      <c r="K20" s="175">
        <v>9</v>
      </c>
      <c r="L20" s="176">
        <v>2825.808</v>
      </c>
      <c r="M20" s="192">
        <f t="shared" si="7"/>
        <v>565.16160000000002</v>
      </c>
      <c r="N20" s="177">
        <f t="shared" si="8"/>
        <v>508.64544000000001</v>
      </c>
      <c r="O20" s="176">
        <f t="shared" ca="1" si="0"/>
        <v>0</v>
      </c>
      <c r="P20" s="177">
        <f t="shared" ca="1" si="1"/>
        <v>3899.6150399999997</v>
      </c>
      <c r="Q20" s="178">
        <f t="shared" ca="1" si="2"/>
        <v>896.91145919999997</v>
      </c>
      <c r="R20" s="178">
        <f t="shared" ca="1" si="3"/>
        <v>4796.5264991999993</v>
      </c>
      <c r="S20" s="177">
        <f t="shared" ca="1" si="4"/>
        <v>3002.7035807999996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5"/>
        <v>50</v>
      </c>
      <c r="J21" s="175">
        <f t="shared" ca="1" si="6"/>
        <v>8</v>
      </c>
      <c r="K21" s="175">
        <v>1</v>
      </c>
      <c r="L21" s="176">
        <v>3774.96</v>
      </c>
      <c r="M21" s="192">
        <f t="shared" si="7"/>
        <v>0</v>
      </c>
      <c r="N21" s="177">
        <f t="shared" si="8"/>
        <v>0</v>
      </c>
      <c r="O21" s="176">
        <f t="shared" ca="1" si="0"/>
        <v>0</v>
      </c>
      <c r="P21" s="177">
        <f t="shared" ca="1" si="1"/>
        <v>3774.96</v>
      </c>
      <c r="Q21" s="178">
        <f t="shared" ca="1" si="2"/>
        <v>868.24080000000004</v>
      </c>
      <c r="R21" s="178">
        <f t="shared" ca="1" si="3"/>
        <v>4643.2008000000005</v>
      </c>
      <c r="S21" s="177">
        <f t="shared" ca="1" si="4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5"/>
        <v>51</v>
      </c>
      <c r="J22" s="175">
        <f t="shared" ca="1" si="6"/>
        <v>24</v>
      </c>
      <c r="K22" s="175">
        <v>1</v>
      </c>
      <c r="L22" s="176">
        <v>1980.252</v>
      </c>
      <c r="M22" s="192">
        <f t="shared" si="7"/>
        <v>0</v>
      </c>
      <c r="N22" s="177">
        <f t="shared" si="8"/>
        <v>0</v>
      </c>
      <c r="O22" s="176">
        <f t="shared" ca="1" si="0"/>
        <v>0</v>
      </c>
      <c r="P22" s="177">
        <f t="shared" ca="1" si="1"/>
        <v>1980.252</v>
      </c>
      <c r="Q22" s="178">
        <f t="shared" ca="1" si="2"/>
        <v>455.45796000000001</v>
      </c>
      <c r="R22" s="178">
        <f t="shared" ca="1" si="3"/>
        <v>2435.7099600000001</v>
      </c>
      <c r="S22" s="177">
        <f t="shared" ca="1" si="4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5"/>
        <v>52</v>
      </c>
      <c r="J23" s="175">
        <f t="shared" ca="1" si="6"/>
        <v>25</v>
      </c>
      <c r="K23" s="175">
        <v>6</v>
      </c>
      <c r="L23" s="176">
        <v>3462.096</v>
      </c>
      <c r="M23" s="192">
        <f t="shared" si="7"/>
        <v>692.41920000000005</v>
      </c>
      <c r="N23" s="177">
        <f t="shared" si="8"/>
        <v>484.69344000000007</v>
      </c>
      <c r="O23" s="176">
        <f t="shared" ca="1" si="0"/>
        <v>692.41920000000005</v>
      </c>
      <c r="P23" s="177">
        <f t="shared" ca="1" si="1"/>
        <v>5331.6278400000001</v>
      </c>
      <c r="Q23" s="178">
        <f t="shared" ca="1" si="2"/>
        <v>1226.2744032000001</v>
      </c>
      <c r="R23" s="178">
        <f t="shared" ca="1" si="3"/>
        <v>6557.9022432000002</v>
      </c>
      <c r="S23" s="177">
        <f t="shared" ca="1" si="4"/>
        <v>4105.3534368000001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5"/>
        <v>51</v>
      </c>
      <c r="J24" s="175">
        <f t="shared" ca="1" si="6"/>
        <v>16</v>
      </c>
      <c r="K24" s="175">
        <v>9</v>
      </c>
      <c r="L24" s="176">
        <v>1330.452</v>
      </c>
      <c r="M24" s="192">
        <f t="shared" si="7"/>
        <v>266.09039999999999</v>
      </c>
      <c r="N24" s="177">
        <f t="shared" si="8"/>
        <v>239.48136</v>
      </c>
      <c r="O24" s="176">
        <f t="shared" ca="1" si="0"/>
        <v>266.09039999999999</v>
      </c>
      <c r="P24" s="177">
        <f t="shared" ca="1" si="1"/>
        <v>2102.1141600000001</v>
      </c>
      <c r="Q24" s="178">
        <f t="shared" ca="1" si="2"/>
        <v>483.48625680000004</v>
      </c>
      <c r="R24" s="178">
        <f t="shared" ca="1" si="3"/>
        <v>2585.6004167999999</v>
      </c>
      <c r="S24" s="177">
        <f t="shared" ca="1" si="4"/>
        <v>1618.6279032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5"/>
        <v>55</v>
      </c>
      <c r="J25" s="175">
        <f t="shared" ca="1" si="6"/>
        <v>33</v>
      </c>
      <c r="K25" s="175">
        <v>8</v>
      </c>
      <c r="L25" s="176">
        <v>2416.8959999999997</v>
      </c>
      <c r="M25" s="192">
        <f t="shared" si="7"/>
        <v>483.37919999999997</v>
      </c>
      <c r="N25" s="177">
        <f t="shared" si="8"/>
        <v>435.04127999999992</v>
      </c>
      <c r="O25" s="176">
        <f t="shared" ca="1" si="0"/>
        <v>483.37919999999997</v>
      </c>
      <c r="P25" s="177">
        <f t="shared" ca="1" si="1"/>
        <v>3818.6956799999994</v>
      </c>
      <c r="Q25" s="178">
        <f t="shared" ca="1" si="2"/>
        <v>878.30000639999992</v>
      </c>
      <c r="R25" s="178">
        <f t="shared" ca="1" si="3"/>
        <v>4696.9956863999996</v>
      </c>
      <c r="S25" s="177">
        <f t="shared" ca="1" si="4"/>
        <v>2940.3956735999996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5"/>
        <v>43</v>
      </c>
      <c r="J26" s="175">
        <f t="shared" ca="1" si="6"/>
        <v>3</v>
      </c>
      <c r="K26" s="175">
        <v>1</v>
      </c>
      <c r="L26" s="176">
        <v>1927.752</v>
      </c>
      <c r="M26" s="192">
        <f t="shared" si="7"/>
        <v>0</v>
      </c>
      <c r="N26" s="177">
        <f t="shared" si="8"/>
        <v>0</v>
      </c>
      <c r="O26" s="176">
        <f t="shared" ca="1" si="0"/>
        <v>0</v>
      </c>
      <c r="P26" s="177">
        <f t="shared" ca="1" si="1"/>
        <v>1927.752</v>
      </c>
      <c r="Q26" s="178">
        <f t="shared" ca="1" si="2"/>
        <v>443.38296000000003</v>
      </c>
      <c r="R26" s="178">
        <f t="shared" ca="1" si="3"/>
        <v>2371.1349599999999</v>
      </c>
      <c r="S26" s="177">
        <f t="shared" ca="1" si="4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5"/>
        <v>26</v>
      </c>
      <c r="J27" s="175">
        <f t="shared" ca="1" si="6"/>
        <v>3</v>
      </c>
      <c r="K27" s="175">
        <v>1</v>
      </c>
      <c r="L27" s="176">
        <v>2217.6959999999999</v>
      </c>
      <c r="M27" s="192">
        <f t="shared" si="7"/>
        <v>0</v>
      </c>
      <c r="N27" s="177">
        <f t="shared" si="8"/>
        <v>0</v>
      </c>
      <c r="O27" s="176">
        <f t="shared" ca="1" si="0"/>
        <v>0</v>
      </c>
      <c r="P27" s="177">
        <f t="shared" ca="1" si="1"/>
        <v>2217.6959999999999</v>
      </c>
      <c r="Q27" s="178">
        <f t="shared" ca="1" si="2"/>
        <v>510.07008000000002</v>
      </c>
      <c r="R27" s="178">
        <f t="shared" ca="1" si="3"/>
        <v>2727.7660799999999</v>
      </c>
      <c r="S27" s="177">
        <f t="shared" ca="1" si="4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5"/>
        <v>47</v>
      </c>
      <c r="J28" s="175">
        <f t="shared" ca="1" si="6"/>
        <v>18</v>
      </c>
      <c r="K28" s="175">
        <v>8</v>
      </c>
      <c r="L28" s="176">
        <v>2234.0880000000002</v>
      </c>
      <c r="M28" s="192">
        <f t="shared" si="7"/>
        <v>446.81760000000008</v>
      </c>
      <c r="N28" s="177">
        <f t="shared" si="8"/>
        <v>402.13584000000003</v>
      </c>
      <c r="O28" s="176">
        <f t="shared" ca="1" si="0"/>
        <v>446.81760000000008</v>
      </c>
      <c r="P28" s="177">
        <f t="shared" ca="1" si="1"/>
        <v>3529.8590400000003</v>
      </c>
      <c r="Q28" s="178">
        <f t="shared" ca="1" si="2"/>
        <v>811.86757920000014</v>
      </c>
      <c r="R28" s="178">
        <f t="shared" ca="1" si="3"/>
        <v>4341.7266192000006</v>
      </c>
      <c r="S28" s="177">
        <f t="shared" ca="1" si="4"/>
        <v>2717.9914607999999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5"/>
        <v>51</v>
      </c>
      <c r="J29" s="175">
        <f t="shared" ca="1" si="6"/>
        <v>7</v>
      </c>
      <c r="K29" s="175">
        <v>1</v>
      </c>
      <c r="L29" s="176">
        <v>3465.3959999999997</v>
      </c>
      <c r="M29" s="192">
        <f t="shared" si="7"/>
        <v>0</v>
      </c>
      <c r="N29" s="177">
        <f t="shared" si="8"/>
        <v>0</v>
      </c>
      <c r="O29" s="176">
        <f t="shared" ca="1" si="0"/>
        <v>0</v>
      </c>
      <c r="P29" s="177">
        <f t="shared" ca="1" si="1"/>
        <v>3465.3959999999997</v>
      </c>
      <c r="Q29" s="178">
        <f t="shared" ca="1" si="2"/>
        <v>797.04107999999997</v>
      </c>
      <c r="R29" s="178">
        <f t="shared" ca="1" si="3"/>
        <v>4262.4370799999997</v>
      </c>
      <c r="S29" s="177">
        <f t="shared" ca="1" si="4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5"/>
        <v>44</v>
      </c>
      <c r="J30" s="175">
        <f t="shared" ca="1" si="6"/>
        <v>25</v>
      </c>
      <c r="K30" s="175">
        <v>5</v>
      </c>
      <c r="L30" s="176">
        <v>3580.7280000000001</v>
      </c>
      <c r="M30" s="192">
        <f t="shared" si="7"/>
        <v>716.14560000000006</v>
      </c>
      <c r="N30" s="177">
        <f t="shared" si="8"/>
        <v>501.30192000000005</v>
      </c>
      <c r="O30" s="176">
        <f t="shared" ca="1" si="0"/>
        <v>716.14560000000006</v>
      </c>
      <c r="P30" s="177">
        <f t="shared" ca="1" si="1"/>
        <v>5514.3211199999996</v>
      </c>
      <c r="Q30" s="178">
        <f t="shared" ca="1" si="2"/>
        <v>1268.2938575999999</v>
      </c>
      <c r="R30" s="178">
        <f t="shared" ca="1" si="3"/>
        <v>6782.6149775999993</v>
      </c>
      <c r="S30" s="177">
        <f t="shared" ca="1" si="4"/>
        <v>4246.0272623999999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5"/>
        <v>33</v>
      </c>
      <c r="J31" s="175">
        <f t="shared" ca="1" si="6"/>
        <v>4</v>
      </c>
      <c r="K31" s="175">
        <v>8</v>
      </c>
      <c r="L31" s="176">
        <v>1712.34</v>
      </c>
      <c r="M31" s="192">
        <f t="shared" si="7"/>
        <v>342.46800000000002</v>
      </c>
      <c r="N31" s="177">
        <f t="shared" si="8"/>
        <v>308.22119999999995</v>
      </c>
      <c r="O31" s="176">
        <f t="shared" ca="1" si="0"/>
        <v>0</v>
      </c>
      <c r="P31" s="177">
        <f t="shared" ca="1" si="1"/>
        <v>2363.0291999999999</v>
      </c>
      <c r="Q31" s="178">
        <f t="shared" ca="1" si="2"/>
        <v>543.49671599999999</v>
      </c>
      <c r="R31" s="178">
        <f t="shared" ca="1" si="3"/>
        <v>2906.5259160000001</v>
      </c>
      <c r="S31" s="177">
        <f t="shared" ca="1" si="4"/>
        <v>1819.5324839999998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5"/>
        <v>39</v>
      </c>
      <c r="J32" s="175">
        <f t="shared" ca="1" si="6"/>
        <v>13</v>
      </c>
      <c r="K32" s="175">
        <v>1</v>
      </c>
      <c r="L32" s="176">
        <v>1579.7280000000001</v>
      </c>
      <c r="M32" s="192">
        <f t="shared" si="7"/>
        <v>0</v>
      </c>
      <c r="N32" s="177">
        <f t="shared" si="8"/>
        <v>0</v>
      </c>
      <c r="O32" s="176">
        <f t="shared" ca="1" si="0"/>
        <v>0</v>
      </c>
      <c r="P32" s="177">
        <f t="shared" ca="1" si="1"/>
        <v>1579.7280000000001</v>
      </c>
      <c r="Q32" s="178">
        <f t="shared" ca="1" si="2"/>
        <v>363.33744000000002</v>
      </c>
      <c r="R32" s="178">
        <f t="shared" ca="1" si="3"/>
        <v>1943.0654400000001</v>
      </c>
      <c r="S32" s="177">
        <f t="shared" ca="1" si="4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5"/>
        <v>32</v>
      </c>
      <c r="J33" s="175">
        <f t="shared" ca="1" si="6"/>
        <v>4</v>
      </c>
      <c r="K33" s="175">
        <v>2</v>
      </c>
      <c r="L33" s="176">
        <v>1772.1959999999999</v>
      </c>
      <c r="M33" s="192">
        <f t="shared" si="7"/>
        <v>0</v>
      </c>
      <c r="N33" s="177">
        <f t="shared" si="8"/>
        <v>0</v>
      </c>
      <c r="O33" s="176">
        <f t="shared" ca="1" si="0"/>
        <v>0</v>
      </c>
      <c r="P33" s="177">
        <f t="shared" ca="1" si="1"/>
        <v>1772.1959999999999</v>
      </c>
      <c r="Q33" s="178">
        <f t="shared" ca="1" si="2"/>
        <v>407.60507999999999</v>
      </c>
      <c r="R33" s="178">
        <f t="shared" ca="1" si="3"/>
        <v>2179.8010799999997</v>
      </c>
      <c r="S33" s="177">
        <f t="shared" ca="1" si="4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5"/>
        <v>54</v>
      </c>
      <c r="J34" s="175">
        <f t="shared" ca="1" si="6"/>
        <v>9</v>
      </c>
      <c r="K34" s="175">
        <v>4</v>
      </c>
      <c r="L34" s="176">
        <v>1357.104</v>
      </c>
      <c r="M34" s="192">
        <f t="shared" si="7"/>
        <v>0</v>
      </c>
      <c r="N34" s="177">
        <f t="shared" si="8"/>
        <v>189.99456000000004</v>
      </c>
      <c r="O34" s="176">
        <f t="shared" ca="1" si="0"/>
        <v>0</v>
      </c>
      <c r="P34" s="177">
        <f t="shared" ca="1" si="1"/>
        <v>1547.0985600000001</v>
      </c>
      <c r="Q34" s="178">
        <f t="shared" ca="1" si="2"/>
        <v>355.83266880000002</v>
      </c>
      <c r="R34" s="178">
        <f t="shared" ca="1" si="3"/>
        <v>1902.9312288000001</v>
      </c>
      <c r="S34" s="177">
        <f t="shared" ca="1" si="4"/>
        <v>1191.2658912000002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5"/>
        <v>40</v>
      </c>
      <c r="J35" s="175">
        <f t="shared" ca="1" si="6"/>
        <v>5</v>
      </c>
      <c r="K35" s="175">
        <v>10</v>
      </c>
      <c r="L35" s="176">
        <v>2420.6759999999999</v>
      </c>
      <c r="M35" s="192">
        <f t="shared" si="7"/>
        <v>484.1352</v>
      </c>
      <c r="N35" s="177">
        <f t="shared" si="8"/>
        <v>435.72167999999999</v>
      </c>
      <c r="O35" s="176">
        <f t="shared" ca="1" si="0"/>
        <v>0</v>
      </c>
      <c r="P35" s="177">
        <f t="shared" ca="1" si="1"/>
        <v>3340.5328800000002</v>
      </c>
      <c r="Q35" s="178">
        <f t="shared" ca="1" si="2"/>
        <v>768.32256240000004</v>
      </c>
      <c r="R35" s="178">
        <f t="shared" ca="1" si="3"/>
        <v>4108.8554424000004</v>
      </c>
      <c r="S35" s="177">
        <f t="shared" ca="1" si="4"/>
        <v>2572.2103176000001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5"/>
        <v>54</v>
      </c>
      <c r="J36" s="175">
        <f t="shared" ca="1" si="6"/>
        <v>24</v>
      </c>
      <c r="K36" s="175">
        <v>3</v>
      </c>
      <c r="L36" s="176">
        <v>2905.4760000000001</v>
      </c>
      <c r="M36" s="192">
        <f t="shared" si="7"/>
        <v>0</v>
      </c>
      <c r="N36" s="177">
        <f t="shared" si="8"/>
        <v>406.76664000000005</v>
      </c>
      <c r="O36" s="176">
        <f t="shared" ca="1" si="0"/>
        <v>581.09520000000009</v>
      </c>
      <c r="P36" s="177">
        <f t="shared" ca="1" si="1"/>
        <v>3893.3378400000006</v>
      </c>
      <c r="Q36" s="178">
        <f t="shared" ca="1" si="2"/>
        <v>895.46770320000019</v>
      </c>
      <c r="R36" s="178">
        <f t="shared" ca="1" si="3"/>
        <v>4788.805543200001</v>
      </c>
      <c r="S36" s="177">
        <f t="shared" ca="1" si="4"/>
        <v>2997.8701368000002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5"/>
        <v>53</v>
      </c>
      <c r="J37" s="175">
        <f t="shared" ca="1" si="6"/>
        <v>19</v>
      </c>
      <c r="K37" s="175">
        <v>4</v>
      </c>
      <c r="L37" s="176">
        <v>2384.3519999999999</v>
      </c>
      <c r="M37" s="192">
        <f t="shared" si="7"/>
        <v>0</v>
      </c>
      <c r="N37" s="177">
        <f t="shared" si="8"/>
        <v>333.80928</v>
      </c>
      <c r="O37" s="176">
        <f t="shared" ca="1" si="0"/>
        <v>476.87040000000002</v>
      </c>
      <c r="P37" s="177">
        <f t="shared" ca="1" si="1"/>
        <v>3195.0316800000001</v>
      </c>
      <c r="Q37" s="178">
        <f t="shared" ca="1" si="2"/>
        <v>734.85728640000002</v>
      </c>
      <c r="R37" s="178">
        <f t="shared" ca="1" si="3"/>
        <v>3929.8889663999998</v>
      </c>
      <c r="S37" s="177">
        <f t="shared" ca="1" si="4"/>
        <v>2460.1743936000003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5"/>
        <v>35</v>
      </c>
      <c r="J38" s="175">
        <f t="shared" ca="1" si="6"/>
        <v>12</v>
      </c>
      <c r="K38" s="175">
        <v>4</v>
      </c>
      <c r="L38" s="176">
        <v>2084.2920000000004</v>
      </c>
      <c r="M38" s="192">
        <f t="shared" si="7"/>
        <v>0</v>
      </c>
      <c r="N38" s="177">
        <f t="shared" si="8"/>
        <v>291.80088000000006</v>
      </c>
      <c r="O38" s="176">
        <f t="shared" ca="1" si="0"/>
        <v>0</v>
      </c>
      <c r="P38" s="177">
        <f t="shared" ca="1" si="1"/>
        <v>2376.0928800000006</v>
      </c>
      <c r="Q38" s="178">
        <f t="shared" ca="1" si="2"/>
        <v>546.50136240000018</v>
      </c>
      <c r="R38" s="178">
        <f t="shared" ca="1" si="3"/>
        <v>2922.5942424000009</v>
      </c>
      <c r="S38" s="177">
        <f t="shared" ca="1" si="4"/>
        <v>1829.5915176000003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5"/>
        <v>56</v>
      </c>
      <c r="J39" s="175">
        <f t="shared" ca="1" si="6"/>
        <v>30</v>
      </c>
      <c r="K39" s="175">
        <v>8</v>
      </c>
      <c r="L39" s="176">
        <v>2680.5120000000002</v>
      </c>
      <c r="M39" s="192">
        <f t="shared" si="7"/>
        <v>536.1024000000001</v>
      </c>
      <c r="N39" s="177">
        <f t="shared" si="8"/>
        <v>482.49216000000001</v>
      </c>
      <c r="O39" s="176">
        <f t="shared" ca="1" si="0"/>
        <v>536.1024000000001</v>
      </c>
      <c r="P39" s="177">
        <f t="shared" ca="1" si="1"/>
        <v>4235.2089599999999</v>
      </c>
      <c r="Q39" s="178">
        <f t="shared" ca="1" si="2"/>
        <v>974.09806079999998</v>
      </c>
      <c r="R39" s="178">
        <f t="shared" ca="1" si="3"/>
        <v>5209.3070207999999</v>
      </c>
      <c r="S39" s="177">
        <f t="shared" ca="1" si="4"/>
        <v>3261.1108991999999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5"/>
        <v>58</v>
      </c>
      <c r="J40" s="175">
        <f t="shared" ca="1" si="6"/>
        <v>23</v>
      </c>
      <c r="K40" s="175">
        <v>1</v>
      </c>
      <c r="L40" s="176">
        <v>2015.3879999999999</v>
      </c>
      <c r="M40" s="192">
        <f t="shared" si="7"/>
        <v>0</v>
      </c>
      <c r="N40" s="177">
        <f t="shared" si="8"/>
        <v>0</v>
      </c>
      <c r="O40" s="176">
        <f t="shared" ca="1" si="0"/>
        <v>0</v>
      </c>
      <c r="P40" s="177">
        <f t="shared" ca="1" si="1"/>
        <v>2015.3879999999999</v>
      </c>
      <c r="Q40" s="178">
        <f t="shared" ca="1" si="2"/>
        <v>463.53924000000001</v>
      </c>
      <c r="R40" s="178">
        <f t="shared" ca="1" si="3"/>
        <v>2478.92724</v>
      </c>
      <c r="S40" s="177">
        <f t="shared" ca="1" si="4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5"/>
        <v>52</v>
      </c>
      <c r="J41" s="175">
        <f t="shared" ca="1" si="6"/>
        <v>22</v>
      </c>
      <c r="K41" s="175">
        <v>1</v>
      </c>
      <c r="L41" s="176">
        <v>2390.268</v>
      </c>
      <c r="M41" s="192">
        <f t="shared" si="7"/>
        <v>0</v>
      </c>
      <c r="N41" s="177">
        <f t="shared" si="8"/>
        <v>0</v>
      </c>
      <c r="O41" s="176">
        <f t="shared" ca="1" si="0"/>
        <v>0</v>
      </c>
      <c r="P41" s="177">
        <f t="shared" ca="1" si="1"/>
        <v>2390.268</v>
      </c>
      <c r="Q41" s="178">
        <f t="shared" ca="1" si="2"/>
        <v>549.76164000000006</v>
      </c>
      <c r="R41" s="178">
        <f t="shared" ca="1" si="3"/>
        <v>2940.0296400000002</v>
      </c>
      <c r="S41" s="177">
        <f t="shared" ca="1" si="4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5"/>
        <v>53</v>
      </c>
      <c r="J42" s="175">
        <f t="shared" ca="1" si="6"/>
        <v>30</v>
      </c>
      <c r="K42" s="175">
        <v>5</v>
      </c>
      <c r="L42" s="176">
        <v>2100.8040000000001</v>
      </c>
      <c r="M42" s="192">
        <f t="shared" si="7"/>
        <v>420.16080000000005</v>
      </c>
      <c r="N42" s="177">
        <f t="shared" si="8"/>
        <v>294.11256000000003</v>
      </c>
      <c r="O42" s="176">
        <f t="shared" ca="1" si="0"/>
        <v>420.16080000000005</v>
      </c>
      <c r="P42" s="177">
        <f t="shared" ca="1" si="1"/>
        <v>3235.2381600000003</v>
      </c>
      <c r="Q42" s="178">
        <f t="shared" ca="1" si="2"/>
        <v>744.10477680000008</v>
      </c>
      <c r="R42" s="178">
        <f t="shared" ca="1" si="3"/>
        <v>3979.3429368000006</v>
      </c>
      <c r="S42" s="177">
        <f t="shared" ca="1" si="4"/>
        <v>2491.1333832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5"/>
        <v>54</v>
      </c>
      <c r="J43" s="175">
        <f t="shared" ca="1" si="6"/>
        <v>25</v>
      </c>
      <c r="K43" s="175">
        <v>1</v>
      </c>
      <c r="L43" s="176">
        <v>2345.616</v>
      </c>
      <c r="M43" s="192">
        <f t="shared" si="7"/>
        <v>0</v>
      </c>
      <c r="N43" s="177">
        <f t="shared" si="8"/>
        <v>0</v>
      </c>
      <c r="O43" s="176">
        <f t="shared" ca="1" si="0"/>
        <v>0</v>
      </c>
      <c r="P43" s="177">
        <f t="shared" ca="1" si="1"/>
        <v>2345.616</v>
      </c>
      <c r="Q43" s="178">
        <f t="shared" ca="1" si="2"/>
        <v>539.49167999999997</v>
      </c>
      <c r="R43" s="178">
        <f t="shared" ca="1" si="3"/>
        <v>2885.1076800000001</v>
      </c>
      <c r="S43" s="177">
        <f t="shared" ca="1" si="4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5"/>
        <v>29</v>
      </c>
      <c r="J44" s="175">
        <f t="shared" ca="1" si="6"/>
        <v>0</v>
      </c>
      <c r="K44" s="175">
        <v>2</v>
      </c>
      <c r="L44" s="176">
        <v>2661.828</v>
      </c>
      <c r="M44" s="192">
        <f t="shared" si="7"/>
        <v>0</v>
      </c>
      <c r="N44" s="177">
        <f t="shared" si="8"/>
        <v>0</v>
      </c>
      <c r="O44" s="176">
        <f t="shared" ca="1" si="0"/>
        <v>0</v>
      </c>
      <c r="P44" s="177">
        <f t="shared" ca="1" si="1"/>
        <v>2661.828</v>
      </c>
      <c r="Q44" s="178">
        <f t="shared" ca="1" si="2"/>
        <v>612.22044000000005</v>
      </c>
      <c r="R44" s="178">
        <f t="shared" ca="1" si="3"/>
        <v>3274.04844</v>
      </c>
      <c r="S44" s="177">
        <f t="shared" ca="1" si="4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5"/>
        <v>54</v>
      </c>
      <c r="J45" s="175">
        <f t="shared" ca="1" si="6"/>
        <v>9</v>
      </c>
      <c r="K45" s="175">
        <v>5</v>
      </c>
      <c r="L45" s="176">
        <v>3396.732</v>
      </c>
      <c r="M45" s="192">
        <f t="shared" si="7"/>
        <v>679.34640000000002</v>
      </c>
      <c r="N45" s="177">
        <f t="shared" si="8"/>
        <v>475.54248000000007</v>
      </c>
      <c r="O45" s="176">
        <f t="shared" ca="1" si="0"/>
        <v>0</v>
      </c>
      <c r="P45" s="177">
        <f t="shared" ca="1" si="1"/>
        <v>4551.6208800000004</v>
      </c>
      <c r="Q45" s="178">
        <f t="shared" ca="1" si="2"/>
        <v>1046.8728024000002</v>
      </c>
      <c r="R45" s="178">
        <f t="shared" ca="1" si="3"/>
        <v>5598.4936824000006</v>
      </c>
      <c r="S45" s="177">
        <f t="shared" ca="1" si="4"/>
        <v>3504.7480776000002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5"/>
        <v>56</v>
      </c>
      <c r="J46" s="175">
        <f t="shared" ca="1" si="6"/>
        <v>27</v>
      </c>
      <c r="K46" s="175">
        <v>8</v>
      </c>
      <c r="L46" s="176">
        <v>3076.08</v>
      </c>
      <c r="M46" s="192">
        <f t="shared" si="7"/>
        <v>615.21600000000001</v>
      </c>
      <c r="N46" s="177">
        <f t="shared" si="8"/>
        <v>553.69439999999997</v>
      </c>
      <c r="O46" s="176">
        <f t="shared" ca="1" si="0"/>
        <v>615.21600000000001</v>
      </c>
      <c r="P46" s="177">
        <f t="shared" ca="1" si="1"/>
        <v>4860.2064</v>
      </c>
      <c r="Q46" s="178">
        <f t="shared" ca="1" si="2"/>
        <v>1117.8474720000002</v>
      </c>
      <c r="R46" s="178">
        <f t="shared" ca="1" si="3"/>
        <v>5978.0538720000004</v>
      </c>
      <c r="S46" s="177">
        <f t="shared" ca="1" si="4"/>
        <v>3742.3589279999997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5"/>
        <v>37</v>
      </c>
      <c r="J47" s="175">
        <f t="shared" ca="1" si="6"/>
        <v>12</v>
      </c>
      <c r="K47" s="175">
        <v>10</v>
      </c>
      <c r="L47" s="176">
        <v>1560</v>
      </c>
      <c r="M47" s="192">
        <f t="shared" si="7"/>
        <v>312</v>
      </c>
      <c r="N47" s="177">
        <f t="shared" si="8"/>
        <v>280.8</v>
      </c>
      <c r="O47" s="176">
        <f t="shared" ca="1" si="0"/>
        <v>0</v>
      </c>
      <c r="P47" s="177">
        <f t="shared" ca="1" si="1"/>
        <v>2152.8000000000002</v>
      </c>
      <c r="Q47" s="178">
        <f t="shared" ca="1" si="2"/>
        <v>495.14400000000006</v>
      </c>
      <c r="R47" s="178">
        <f t="shared" ca="1" si="3"/>
        <v>2647.9440000000004</v>
      </c>
      <c r="S47" s="177">
        <f t="shared" ca="1" si="4"/>
        <v>1657.6560000000002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5"/>
        <v>32</v>
      </c>
      <c r="J48" s="175">
        <f t="shared" ca="1" si="6"/>
        <v>13</v>
      </c>
      <c r="K48" s="175">
        <v>2</v>
      </c>
      <c r="L48" s="176">
        <v>2247.8879999999999</v>
      </c>
      <c r="M48" s="192">
        <f t="shared" si="7"/>
        <v>0</v>
      </c>
      <c r="N48" s="177">
        <f t="shared" si="8"/>
        <v>0</v>
      </c>
      <c r="O48" s="176">
        <f t="shared" ca="1" si="0"/>
        <v>0</v>
      </c>
      <c r="P48" s="177">
        <f t="shared" ca="1" si="1"/>
        <v>2247.8879999999999</v>
      </c>
      <c r="Q48" s="178">
        <f t="shared" ca="1" si="2"/>
        <v>517.01423999999997</v>
      </c>
      <c r="R48" s="178">
        <f t="shared" ca="1" si="3"/>
        <v>2764.9022399999999</v>
      </c>
      <c r="S48" s="177">
        <f t="shared" ca="1" si="4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5"/>
        <v>27</v>
      </c>
      <c r="J49" s="175">
        <f t="shared" ca="1" si="6"/>
        <v>0</v>
      </c>
      <c r="K49" s="175">
        <v>9</v>
      </c>
      <c r="L49" s="176">
        <v>2917.5239999999999</v>
      </c>
      <c r="M49" s="192">
        <f t="shared" si="7"/>
        <v>583.50480000000005</v>
      </c>
      <c r="N49" s="177">
        <f t="shared" si="8"/>
        <v>525.15431999999998</v>
      </c>
      <c r="O49" s="176">
        <f t="shared" ca="1" si="0"/>
        <v>0</v>
      </c>
      <c r="P49" s="177">
        <f t="shared" ca="1" si="1"/>
        <v>4026.1831200000001</v>
      </c>
      <c r="Q49" s="178">
        <f t="shared" ca="1" si="2"/>
        <v>926.02211760000012</v>
      </c>
      <c r="R49" s="178">
        <f t="shared" ca="1" si="3"/>
        <v>4952.2052376000001</v>
      </c>
      <c r="S49" s="177">
        <f t="shared" ca="1" si="4"/>
        <v>3100.1610024000001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5"/>
        <v>51</v>
      </c>
      <c r="J50" s="175">
        <f t="shared" ca="1" si="6"/>
        <v>6</v>
      </c>
      <c r="K50" s="175">
        <v>10</v>
      </c>
      <c r="L50" s="176">
        <v>2530.848</v>
      </c>
      <c r="M50" s="192">
        <f t="shared" si="7"/>
        <v>506.1696</v>
      </c>
      <c r="N50" s="177">
        <f t="shared" si="8"/>
        <v>455.55264</v>
      </c>
      <c r="O50" s="176">
        <f t="shared" ca="1" si="0"/>
        <v>0</v>
      </c>
      <c r="P50" s="177">
        <f t="shared" ca="1" si="1"/>
        <v>3492.57024</v>
      </c>
      <c r="Q50" s="178">
        <f t="shared" ca="1" si="2"/>
        <v>803.29115520000005</v>
      </c>
      <c r="R50" s="178">
        <f t="shared" ca="1" si="3"/>
        <v>4295.8613951999996</v>
      </c>
      <c r="S50" s="177">
        <f t="shared" ca="1" si="4"/>
        <v>2689.2790848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5"/>
        <v>32</v>
      </c>
      <c r="J51" s="175">
        <f t="shared" ca="1" si="6"/>
        <v>10</v>
      </c>
      <c r="K51" s="175">
        <v>10</v>
      </c>
      <c r="L51" s="176">
        <v>3763.0080000000003</v>
      </c>
      <c r="M51" s="192">
        <f t="shared" si="7"/>
        <v>752.60160000000008</v>
      </c>
      <c r="N51" s="177">
        <f t="shared" si="8"/>
        <v>677.34144000000003</v>
      </c>
      <c r="O51" s="176">
        <f t="shared" ca="1" si="0"/>
        <v>0</v>
      </c>
      <c r="P51" s="177">
        <f t="shared" ca="1" si="1"/>
        <v>5192.9510400000008</v>
      </c>
      <c r="Q51" s="178">
        <f t="shared" ca="1" si="2"/>
        <v>1194.3787392000002</v>
      </c>
      <c r="R51" s="178">
        <f t="shared" ca="1" si="3"/>
        <v>6387.3297792000012</v>
      </c>
      <c r="S51" s="177">
        <f t="shared" ca="1" si="4"/>
        <v>3998.5723008000004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5"/>
        <v>35</v>
      </c>
      <c r="J52" s="175">
        <f t="shared" ca="1" si="6"/>
        <v>13</v>
      </c>
      <c r="K52" s="175">
        <v>6</v>
      </c>
      <c r="L52" s="176">
        <v>2858.34</v>
      </c>
      <c r="M52" s="192">
        <f t="shared" si="7"/>
        <v>571.66800000000001</v>
      </c>
      <c r="N52" s="177">
        <f t="shared" si="8"/>
        <v>400.16760000000005</v>
      </c>
      <c r="O52" s="176">
        <f t="shared" ca="1" si="0"/>
        <v>0</v>
      </c>
      <c r="P52" s="177">
        <f t="shared" ca="1" si="1"/>
        <v>3830.1756000000005</v>
      </c>
      <c r="Q52" s="178">
        <f t="shared" ca="1" si="2"/>
        <v>880.9403880000001</v>
      </c>
      <c r="R52" s="178">
        <f t="shared" ca="1" si="3"/>
        <v>4711.1159880000005</v>
      </c>
      <c r="S52" s="177">
        <f t="shared" ca="1" si="4"/>
        <v>2949.2352120000005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5"/>
        <v>46</v>
      </c>
      <c r="J53" s="175">
        <f t="shared" ca="1" si="6"/>
        <v>10</v>
      </c>
      <c r="K53" s="175">
        <v>1</v>
      </c>
      <c r="L53" s="176">
        <v>2716.248</v>
      </c>
      <c r="M53" s="192">
        <f t="shared" si="7"/>
        <v>0</v>
      </c>
      <c r="N53" s="177">
        <f t="shared" si="8"/>
        <v>0</v>
      </c>
      <c r="O53" s="176">
        <f t="shared" ca="1" si="0"/>
        <v>0</v>
      </c>
      <c r="P53" s="177">
        <f t="shared" ca="1" si="1"/>
        <v>2716.248</v>
      </c>
      <c r="Q53" s="178">
        <f t="shared" ca="1" si="2"/>
        <v>624.73704000000009</v>
      </c>
      <c r="R53" s="178">
        <f t="shared" ca="1" si="3"/>
        <v>3340.98504</v>
      </c>
      <c r="S53" s="177">
        <f t="shared" ca="1" si="4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5"/>
        <v>52</v>
      </c>
      <c r="J54" s="175">
        <f t="shared" ca="1" si="6"/>
        <v>21</v>
      </c>
      <c r="K54" s="175">
        <v>1</v>
      </c>
      <c r="L54" s="176">
        <v>1735.2959999999998</v>
      </c>
      <c r="M54" s="192">
        <f t="shared" si="7"/>
        <v>0</v>
      </c>
      <c r="N54" s="177">
        <f t="shared" si="8"/>
        <v>0</v>
      </c>
      <c r="O54" s="176">
        <f t="shared" ca="1" si="0"/>
        <v>0</v>
      </c>
      <c r="P54" s="177">
        <f t="shared" ca="1" si="1"/>
        <v>1735.2959999999998</v>
      </c>
      <c r="Q54" s="178">
        <f t="shared" ca="1" si="2"/>
        <v>399.11807999999996</v>
      </c>
      <c r="R54" s="178">
        <f t="shared" ca="1" si="3"/>
        <v>2134.4140799999996</v>
      </c>
      <c r="S54" s="177">
        <f t="shared" ca="1" si="4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5"/>
        <v>42</v>
      </c>
      <c r="J55" s="175">
        <f t="shared" ca="1" si="6"/>
        <v>16</v>
      </c>
      <c r="K55" s="175">
        <v>4</v>
      </c>
      <c r="L55" s="176">
        <v>4299.7919999999995</v>
      </c>
      <c r="M55" s="192">
        <f t="shared" si="7"/>
        <v>0</v>
      </c>
      <c r="N55" s="177">
        <f t="shared" si="8"/>
        <v>601.97087999999997</v>
      </c>
      <c r="O55" s="176">
        <f t="shared" ca="1" si="0"/>
        <v>859.95839999999998</v>
      </c>
      <c r="P55" s="177">
        <f t="shared" ca="1" si="1"/>
        <v>5761.7212799999998</v>
      </c>
      <c r="Q55" s="178">
        <f t="shared" ca="1" si="2"/>
        <v>1325.1958944</v>
      </c>
      <c r="R55" s="178">
        <f t="shared" ca="1" si="3"/>
        <v>7086.9171743999996</v>
      </c>
      <c r="S55" s="177">
        <f t="shared" ca="1" si="4"/>
        <v>4436.5253855999999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5"/>
        <v>51</v>
      </c>
      <c r="J56" s="175">
        <f t="shared" ca="1" si="6"/>
        <v>29</v>
      </c>
      <c r="K56" s="175">
        <v>8</v>
      </c>
      <c r="L56" s="176">
        <v>3231.2879999999996</v>
      </c>
      <c r="M56" s="192">
        <f t="shared" si="7"/>
        <v>646.25759999999991</v>
      </c>
      <c r="N56" s="177">
        <f t="shared" si="8"/>
        <v>581.6318399999999</v>
      </c>
      <c r="O56" s="176">
        <f t="shared" ca="1" si="0"/>
        <v>646.25759999999991</v>
      </c>
      <c r="P56" s="177">
        <f t="shared" ca="1" si="1"/>
        <v>5105.4350399999994</v>
      </c>
      <c r="Q56" s="178">
        <f t="shared" ca="1" si="2"/>
        <v>1174.2500591999999</v>
      </c>
      <c r="R56" s="178">
        <f t="shared" ca="1" si="3"/>
        <v>6279.6850991999991</v>
      </c>
      <c r="S56" s="177">
        <f t="shared" ca="1" si="4"/>
        <v>3931.1849807999997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5"/>
        <v>33</v>
      </c>
      <c r="J57" s="175">
        <f t="shared" ca="1" si="6"/>
        <v>3</v>
      </c>
      <c r="K57" s="175">
        <v>10</v>
      </c>
      <c r="L57" s="176">
        <v>3178.08</v>
      </c>
      <c r="M57" s="192">
        <f t="shared" si="7"/>
        <v>635.61599999999999</v>
      </c>
      <c r="N57" s="177">
        <f t="shared" si="8"/>
        <v>572.05439999999999</v>
      </c>
      <c r="O57" s="176">
        <f t="shared" ca="1" si="0"/>
        <v>0</v>
      </c>
      <c r="P57" s="177">
        <f t="shared" ca="1" si="1"/>
        <v>4385.7503999999999</v>
      </c>
      <c r="Q57" s="178">
        <f t="shared" ca="1" si="2"/>
        <v>1008.7225920000001</v>
      </c>
      <c r="R57" s="178">
        <f t="shared" ca="1" si="3"/>
        <v>5394.472992</v>
      </c>
      <c r="S57" s="177">
        <f t="shared" ca="1" si="4"/>
        <v>3377.0278079999998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5"/>
        <v>47</v>
      </c>
      <c r="J58" s="175">
        <f t="shared" ca="1" si="6"/>
        <v>29</v>
      </c>
      <c r="K58" s="175">
        <v>1</v>
      </c>
      <c r="L58" s="176">
        <v>2584.4879999999998</v>
      </c>
      <c r="M58" s="192">
        <f t="shared" si="7"/>
        <v>0</v>
      </c>
      <c r="N58" s="177">
        <f t="shared" si="8"/>
        <v>0</v>
      </c>
      <c r="O58" s="176">
        <f t="shared" ca="1" si="0"/>
        <v>0</v>
      </c>
      <c r="P58" s="177">
        <f t="shared" ca="1" si="1"/>
        <v>2584.4879999999998</v>
      </c>
      <c r="Q58" s="178">
        <f t="shared" ca="1" si="2"/>
        <v>594.43223999999998</v>
      </c>
      <c r="R58" s="178">
        <f t="shared" ca="1" si="3"/>
        <v>3178.9202399999999</v>
      </c>
      <c r="S58" s="177">
        <f t="shared" ca="1" si="4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5"/>
        <v>28</v>
      </c>
      <c r="J59" s="175">
        <f t="shared" ca="1" si="6"/>
        <v>10</v>
      </c>
      <c r="K59" s="175">
        <v>3</v>
      </c>
      <c r="L59" s="176">
        <v>1334.9639999999999</v>
      </c>
      <c r="M59" s="192">
        <f t="shared" si="7"/>
        <v>0</v>
      </c>
      <c r="N59" s="177">
        <f t="shared" si="8"/>
        <v>186.89496</v>
      </c>
      <c r="O59" s="176">
        <f t="shared" ca="1" si="0"/>
        <v>0</v>
      </c>
      <c r="P59" s="177">
        <f t="shared" ca="1" si="1"/>
        <v>1521.85896</v>
      </c>
      <c r="Q59" s="178">
        <f t="shared" ca="1" si="2"/>
        <v>350.0275608</v>
      </c>
      <c r="R59" s="178">
        <f t="shared" ca="1" si="3"/>
        <v>1871.8865208</v>
      </c>
      <c r="S59" s="177">
        <f t="shared" ca="1" si="4"/>
        <v>1171.8313992000001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5"/>
        <v>36</v>
      </c>
      <c r="J60" s="175">
        <f t="shared" ca="1" si="6"/>
        <v>10</v>
      </c>
      <c r="K60" s="175">
        <v>4</v>
      </c>
      <c r="L60" s="176">
        <v>2789.52</v>
      </c>
      <c r="M60" s="192">
        <f t="shared" si="7"/>
        <v>0</v>
      </c>
      <c r="N60" s="177">
        <f t="shared" si="8"/>
        <v>390.53280000000001</v>
      </c>
      <c r="O60" s="176">
        <f t="shared" ca="1" si="0"/>
        <v>0</v>
      </c>
      <c r="P60" s="177">
        <f t="shared" ca="1" si="1"/>
        <v>3180.0527999999999</v>
      </c>
      <c r="Q60" s="178">
        <f t="shared" ca="1" si="2"/>
        <v>731.41214400000001</v>
      </c>
      <c r="R60" s="178">
        <f t="shared" ca="1" si="3"/>
        <v>3911.4649439999998</v>
      </c>
      <c r="S60" s="177">
        <f t="shared" ca="1" si="4"/>
        <v>2448.640656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5"/>
        <v>55</v>
      </c>
      <c r="J61" s="175">
        <f t="shared" ca="1" si="6"/>
        <v>14</v>
      </c>
      <c r="K61" s="175">
        <v>1</v>
      </c>
      <c r="L61" s="176">
        <v>2901.096</v>
      </c>
      <c r="M61" s="192">
        <f t="shared" si="7"/>
        <v>0</v>
      </c>
      <c r="N61" s="177">
        <f t="shared" si="8"/>
        <v>0</v>
      </c>
      <c r="O61" s="176">
        <f t="shared" ca="1" si="0"/>
        <v>0</v>
      </c>
      <c r="P61" s="177">
        <f t="shared" ca="1" si="1"/>
        <v>2901.096</v>
      </c>
      <c r="Q61" s="178">
        <f t="shared" ca="1" si="2"/>
        <v>667.25207999999998</v>
      </c>
      <c r="R61" s="178">
        <f t="shared" ca="1" si="3"/>
        <v>3568.3480799999998</v>
      </c>
      <c r="S61" s="177">
        <f t="shared" ca="1" si="4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5"/>
        <v>36</v>
      </c>
      <c r="J62" s="175">
        <f t="shared" ca="1" si="6"/>
        <v>12</v>
      </c>
      <c r="K62" s="175">
        <v>4</v>
      </c>
      <c r="L62" s="176">
        <v>3192.6</v>
      </c>
      <c r="M62" s="192">
        <f t="shared" si="7"/>
        <v>0</v>
      </c>
      <c r="N62" s="177">
        <f t="shared" si="8"/>
        <v>446.96400000000006</v>
      </c>
      <c r="O62" s="176">
        <f t="shared" ca="1" si="0"/>
        <v>0</v>
      </c>
      <c r="P62" s="177">
        <f t="shared" ca="1" si="1"/>
        <v>3639.5639999999999</v>
      </c>
      <c r="Q62" s="178">
        <f t="shared" ca="1" si="2"/>
        <v>837.09972000000005</v>
      </c>
      <c r="R62" s="178">
        <f t="shared" ca="1" si="3"/>
        <v>4476.6637199999996</v>
      </c>
      <c r="S62" s="177">
        <f t="shared" ca="1" si="4"/>
        <v>2802.4642799999997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5"/>
        <v>53</v>
      </c>
      <c r="J63" s="175">
        <f t="shared" ca="1" si="6"/>
        <v>27</v>
      </c>
      <c r="K63" s="175">
        <v>8</v>
      </c>
      <c r="L63" s="176">
        <v>2608.4159999999997</v>
      </c>
      <c r="M63" s="192">
        <f t="shared" si="7"/>
        <v>521.68319999999994</v>
      </c>
      <c r="N63" s="177">
        <f t="shared" si="8"/>
        <v>469.51487999999995</v>
      </c>
      <c r="O63" s="176">
        <f t="shared" ca="1" si="0"/>
        <v>521.68319999999994</v>
      </c>
      <c r="P63" s="177">
        <f t="shared" ca="1" si="1"/>
        <v>4121.2972799999989</v>
      </c>
      <c r="Q63" s="178">
        <f t="shared" ca="1" si="2"/>
        <v>947.89837439999974</v>
      </c>
      <c r="R63" s="178">
        <f t="shared" ca="1" si="3"/>
        <v>5069.1956543999986</v>
      </c>
      <c r="S63" s="177">
        <f t="shared" ca="1" si="4"/>
        <v>3173.3989055999991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5"/>
        <v>52</v>
      </c>
      <c r="J64" s="175">
        <f t="shared" ca="1" si="6"/>
        <v>11</v>
      </c>
      <c r="K64" s="175">
        <v>3</v>
      </c>
      <c r="L64" s="176">
        <v>1291.7040000000002</v>
      </c>
      <c r="M64" s="192">
        <f t="shared" si="7"/>
        <v>0</v>
      </c>
      <c r="N64" s="177">
        <f t="shared" si="8"/>
        <v>180.83856000000003</v>
      </c>
      <c r="O64" s="176">
        <f t="shared" ca="1" si="0"/>
        <v>0</v>
      </c>
      <c r="P64" s="177">
        <f t="shared" ca="1" si="1"/>
        <v>1472.5425600000003</v>
      </c>
      <c r="Q64" s="178">
        <f t="shared" ca="1" si="2"/>
        <v>338.68478880000009</v>
      </c>
      <c r="R64" s="178">
        <f t="shared" ca="1" si="3"/>
        <v>1811.2273488000005</v>
      </c>
      <c r="S64" s="177">
        <f t="shared" ca="1" si="4"/>
        <v>1133.8577712000001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5"/>
        <v>37</v>
      </c>
      <c r="J65" s="175">
        <f t="shared" ca="1" si="6"/>
        <v>11</v>
      </c>
      <c r="K65" s="175">
        <v>10</v>
      </c>
      <c r="L65" s="176">
        <v>1911.6959999999999</v>
      </c>
      <c r="M65" s="192">
        <f t="shared" si="7"/>
        <v>382.33920000000001</v>
      </c>
      <c r="N65" s="177">
        <f t="shared" si="8"/>
        <v>344.10527999999999</v>
      </c>
      <c r="O65" s="176">
        <f t="shared" ca="1" si="0"/>
        <v>0</v>
      </c>
      <c r="P65" s="177">
        <f t="shared" ca="1" si="1"/>
        <v>2638.14048</v>
      </c>
      <c r="Q65" s="178">
        <f t="shared" ca="1" si="2"/>
        <v>606.77231040000004</v>
      </c>
      <c r="R65" s="178">
        <f t="shared" ca="1" si="3"/>
        <v>3244.9127904000002</v>
      </c>
      <c r="S65" s="177">
        <f t="shared" ca="1" si="4"/>
        <v>2031.3681695999999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5"/>
        <v>32</v>
      </c>
      <c r="J66" s="175">
        <f t="shared" ca="1" si="6"/>
        <v>10</v>
      </c>
      <c r="K66" s="175">
        <v>10</v>
      </c>
      <c r="L66" s="176">
        <v>3088.3560000000002</v>
      </c>
      <c r="M66" s="192">
        <f t="shared" si="7"/>
        <v>617.67120000000011</v>
      </c>
      <c r="N66" s="177">
        <f t="shared" si="8"/>
        <v>555.90408000000002</v>
      </c>
      <c r="O66" s="176">
        <f t="shared" ca="1" si="0"/>
        <v>0</v>
      </c>
      <c r="P66" s="177">
        <f t="shared" ca="1" si="1"/>
        <v>4261.9312800000007</v>
      </c>
      <c r="Q66" s="178">
        <f t="shared" ca="1" si="2"/>
        <v>980.2441944000002</v>
      </c>
      <c r="R66" s="178">
        <f t="shared" ca="1" si="3"/>
        <v>5242.1754744000009</v>
      </c>
      <c r="S66" s="177">
        <f t="shared" ca="1" si="4"/>
        <v>3281.6870856000005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5"/>
        <v>28</v>
      </c>
      <c r="J67" s="175">
        <f t="shared" ca="1" si="6"/>
        <v>7</v>
      </c>
      <c r="K67" s="175">
        <v>1</v>
      </c>
      <c r="L67" s="176">
        <v>3305.5919999999996</v>
      </c>
      <c r="M67" s="192">
        <f t="shared" si="7"/>
        <v>0</v>
      </c>
      <c r="N67" s="177">
        <f t="shared" si="8"/>
        <v>0</v>
      </c>
      <c r="O67" s="176">
        <f t="shared" ca="1" si="0"/>
        <v>0</v>
      </c>
      <c r="P67" s="177">
        <f t="shared" ca="1" si="1"/>
        <v>3305.5919999999996</v>
      </c>
      <c r="Q67" s="178">
        <f t="shared" ca="1" si="2"/>
        <v>760.28616</v>
      </c>
      <c r="R67" s="178">
        <f t="shared" ca="1" si="3"/>
        <v>4065.8781599999998</v>
      </c>
      <c r="S67" s="177">
        <f t="shared" ca="1" si="4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5"/>
        <v>39</v>
      </c>
      <c r="J68" s="175">
        <f t="shared" ca="1" si="6"/>
        <v>17</v>
      </c>
      <c r="K68" s="175">
        <v>1</v>
      </c>
      <c r="L68" s="176">
        <v>2320.9680000000003</v>
      </c>
      <c r="M68" s="192">
        <f t="shared" si="7"/>
        <v>0</v>
      </c>
      <c r="N68" s="177">
        <f t="shared" si="8"/>
        <v>0</v>
      </c>
      <c r="O68" s="176">
        <f t="shared" ca="1" si="0"/>
        <v>0</v>
      </c>
      <c r="P68" s="177">
        <f t="shared" ca="1" si="1"/>
        <v>2320.9680000000003</v>
      </c>
      <c r="Q68" s="178">
        <f t="shared" ca="1" si="2"/>
        <v>533.82264000000009</v>
      </c>
      <c r="R68" s="178">
        <f t="shared" ca="1" si="3"/>
        <v>2854.7906400000002</v>
      </c>
      <c r="S68" s="177">
        <f t="shared" ca="1" si="4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5"/>
        <v>54</v>
      </c>
      <c r="J69" s="175">
        <f t="shared" ca="1" si="6"/>
        <v>35</v>
      </c>
      <c r="K69" s="175">
        <v>7</v>
      </c>
      <c r="L69" s="176">
        <v>2325.54</v>
      </c>
      <c r="M69" s="192">
        <f t="shared" si="7"/>
        <v>465.108</v>
      </c>
      <c r="N69" s="177">
        <f t="shared" si="8"/>
        <v>418.59719999999999</v>
      </c>
      <c r="O69" s="176">
        <f t="shared" ca="1" si="0"/>
        <v>465.108</v>
      </c>
      <c r="P69" s="177">
        <f t="shared" ca="1" si="1"/>
        <v>3674.3532000000005</v>
      </c>
      <c r="Q69" s="178">
        <f t="shared" ca="1" si="2"/>
        <v>845.1012360000002</v>
      </c>
      <c r="R69" s="178">
        <f t="shared" ca="1" si="3"/>
        <v>4519.4544360000009</v>
      </c>
      <c r="S69" s="177">
        <f t="shared" ca="1" si="4"/>
        <v>2829.251964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5"/>
        <v>21</v>
      </c>
      <c r="J70" s="175">
        <f t="shared" ca="1" si="6"/>
        <v>1</v>
      </c>
      <c r="K70" s="175">
        <v>1</v>
      </c>
      <c r="L70" s="176">
        <v>3796.1040000000003</v>
      </c>
      <c r="M70" s="192">
        <f t="shared" si="7"/>
        <v>0</v>
      </c>
      <c r="N70" s="177">
        <f t="shared" si="8"/>
        <v>0</v>
      </c>
      <c r="O70" s="176">
        <f t="shared" ca="1" si="0"/>
        <v>0</v>
      </c>
      <c r="P70" s="177">
        <f t="shared" ca="1" si="1"/>
        <v>3796.1040000000003</v>
      </c>
      <c r="Q70" s="178">
        <f t="shared" ca="1" si="2"/>
        <v>873.10392000000013</v>
      </c>
      <c r="R70" s="178">
        <f t="shared" ca="1" si="3"/>
        <v>4669.2079200000007</v>
      </c>
      <c r="S70" s="177">
        <f t="shared" ca="1" si="4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5"/>
        <v>49</v>
      </c>
      <c r="J71" s="175">
        <f t="shared" ca="1" si="6"/>
        <v>11</v>
      </c>
      <c r="K71" s="175">
        <v>1</v>
      </c>
      <c r="L71" s="176">
        <v>3118.5120000000002</v>
      </c>
      <c r="M71" s="192">
        <f t="shared" si="7"/>
        <v>0</v>
      </c>
      <c r="N71" s="177">
        <f t="shared" si="8"/>
        <v>0</v>
      </c>
      <c r="O71" s="176">
        <f t="shared" ca="1" si="0"/>
        <v>0</v>
      </c>
      <c r="P71" s="177">
        <f t="shared" ca="1" si="1"/>
        <v>3118.5120000000002</v>
      </c>
      <c r="Q71" s="178">
        <f t="shared" ca="1" si="2"/>
        <v>717.25776000000008</v>
      </c>
      <c r="R71" s="178">
        <f t="shared" ca="1" si="3"/>
        <v>3835.7697600000001</v>
      </c>
      <c r="S71" s="177">
        <f t="shared" ca="1" si="4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5"/>
        <v>51</v>
      </c>
      <c r="J72" s="175">
        <f t="shared" ca="1" si="6"/>
        <v>26</v>
      </c>
      <c r="K72" s="175">
        <v>1</v>
      </c>
      <c r="L72" s="176">
        <v>3528.0840000000003</v>
      </c>
      <c r="M72" s="192">
        <f t="shared" si="7"/>
        <v>0</v>
      </c>
      <c r="N72" s="177">
        <f t="shared" si="8"/>
        <v>0</v>
      </c>
      <c r="O72" s="176">
        <f t="shared" ca="1" si="0"/>
        <v>0</v>
      </c>
      <c r="P72" s="177">
        <f t="shared" ca="1" si="1"/>
        <v>3528.0840000000003</v>
      </c>
      <c r="Q72" s="178">
        <f t="shared" ca="1" si="2"/>
        <v>811.45932000000005</v>
      </c>
      <c r="R72" s="178">
        <f t="shared" ca="1" si="3"/>
        <v>4339.5433200000007</v>
      </c>
      <c r="S72" s="177">
        <f t="shared" ca="1" si="4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5"/>
        <v>35</v>
      </c>
      <c r="J73" s="175">
        <f t="shared" ca="1" si="6"/>
        <v>7</v>
      </c>
      <c r="K73" s="175">
        <v>9</v>
      </c>
      <c r="L73" s="176">
        <v>3594.8760000000002</v>
      </c>
      <c r="M73" s="192">
        <f t="shared" si="7"/>
        <v>718.97520000000009</v>
      </c>
      <c r="N73" s="177">
        <f t="shared" si="8"/>
        <v>647.07767999999999</v>
      </c>
      <c r="O73" s="176">
        <f t="shared" ca="1" si="0"/>
        <v>0</v>
      </c>
      <c r="P73" s="177">
        <f t="shared" ca="1" si="1"/>
        <v>4960.9288800000004</v>
      </c>
      <c r="Q73" s="178">
        <f t="shared" ca="1" si="2"/>
        <v>1141.0136424000002</v>
      </c>
      <c r="R73" s="178">
        <f t="shared" ca="1" si="3"/>
        <v>6101.9425224000006</v>
      </c>
      <c r="S73" s="177">
        <f t="shared" ca="1" si="4"/>
        <v>3819.9152376000002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5"/>
        <v>26</v>
      </c>
      <c r="J74" s="175">
        <f t="shared" ca="1" si="6"/>
        <v>5</v>
      </c>
      <c r="K74" s="175">
        <v>7</v>
      </c>
      <c r="L74" s="176">
        <v>3266.3519999999999</v>
      </c>
      <c r="M74" s="192">
        <f t="shared" si="7"/>
        <v>653.2704</v>
      </c>
      <c r="N74" s="177">
        <f t="shared" si="8"/>
        <v>587.94335999999998</v>
      </c>
      <c r="O74" s="176">
        <f t="shared" ca="1" si="0"/>
        <v>0</v>
      </c>
      <c r="P74" s="177">
        <f t="shared" ca="1" si="1"/>
        <v>4507.5657599999995</v>
      </c>
      <c r="Q74" s="178">
        <f t="shared" ca="1" si="2"/>
        <v>1036.7401247999999</v>
      </c>
      <c r="R74" s="178">
        <f t="shared" ca="1" si="3"/>
        <v>5544.3058847999991</v>
      </c>
      <c r="S74" s="177">
        <f t="shared" ca="1" si="4"/>
        <v>3470.8256351999999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5"/>
        <v>51</v>
      </c>
      <c r="J75" s="175">
        <f t="shared" ca="1" si="6"/>
        <v>17</v>
      </c>
      <c r="K75" s="175">
        <v>10</v>
      </c>
      <c r="L75" s="176">
        <v>2535.8639999999996</v>
      </c>
      <c r="M75" s="192">
        <f t="shared" si="7"/>
        <v>507.17279999999994</v>
      </c>
      <c r="N75" s="177">
        <f t="shared" si="8"/>
        <v>456.45551999999992</v>
      </c>
      <c r="O75" s="176">
        <f t="shared" ref="O75:O138" ca="1" si="9">IF(AND(J75&gt;=15,K75&gt;=3),L75*Prime_3,0)</f>
        <v>507.17279999999994</v>
      </c>
      <c r="P75" s="177">
        <f t="shared" ref="P75:P138" ca="1" si="10">SUM(L75:O75)</f>
        <v>4006.6651199999992</v>
      </c>
      <c r="Q75" s="178">
        <f t="shared" ref="Q75:Q138" ca="1" si="11">P75*23%</f>
        <v>921.53297759999987</v>
      </c>
      <c r="R75" s="178">
        <f t="shared" ref="R75:R138" ca="1" si="12">P75+Q75</f>
        <v>4928.1980975999995</v>
      </c>
      <c r="S75" s="177">
        <f t="shared" ref="S75:S138" ca="1" si="13">P75-Q75</f>
        <v>3085.1321423999993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4">DATEDIF(E76,$A$3,"y")</f>
        <v>40</v>
      </c>
      <c r="J76" s="175">
        <f t="shared" ref="J76:J139" ca="1" si="15">DATEDIF(H76,$A$3,"y")</f>
        <v>8</v>
      </c>
      <c r="K76" s="175">
        <v>1</v>
      </c>
      <c r="L76" s="176">
        <v>2375.7600000000002</v>
      </c>
      <c r="M76" s="192">
        <f t="shared" ref="M76:M139" si="16">IF(K76&gt;=5,L76*$M$5,0)</f>
        <v>0</v>
      </c>
      <c r="N76" s="177">
        <f t="shared" ref="N76:N139" si="17">IF(K76&gt;6,L76*$M$6,IF(K76&gt;2,L76*$N$6,0))</f>
        <v>0</v>
      </c>
      <c r="O76" s="176">
        <f t="shared" ca="1" si="9"/>
        <v>0</v>
      </c>
      <c r="P76" s="177">
        <f t="shared" ca="1" si="10"/>
        <v>2375.7600000000002</v>
      </c>
      <c r="Q76" s="178">
        <f t="shared" ca="1" si="11"/>
        <v>546.42480000000012</v>
      </c>
      <c r="R76" s="178">
        <f t="shared" ca="1" si="12"/>
        <v>2922.1848000000005</v>
      </c>
      <c r="S76" s="177">
        <f t="shared" ca="1" si="13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4"/>
        <v>33</v>
      </c>
      <c r="J77" s="175">
        <f t="shared" ca="1" si="15"/>
        <v>12</v>
      </c>
      <c r="K77" s="175">
        <v>9</v>
      </c>
      <c r="L77" s="176">
        <v>2858.2560000000003</v>
      </c>
      <c r="M77" s="192">
        <f t="shared" si="16"/>
        <v>571.65120000000013</v>
      </c>
      <c r="N77" s="177">
        <f t="shared" si="17"/>
        <v>514.48608000000002</v>
      </c>
      <c r="O77" s="176">
        <f t="shared" ca="1" si="9"/>
        <v>0</v>
      </c>
      <c r="P77" s="177">
        <f t="shared" ca="1" si="10"/>
        <v>3944.3932800000007</v>
      </c>
      <c r="Q77" s="178">
        <f t="shared" ca="1" si="11"/>
        <v>907.21045440000023</v>
      </c>
      <c r="R77" s="178">
        <f t="shared" ca="1" si="12"/>
        <v>4851.6037344000006</v>
      </c>
      <c r="S77" s="177">
        <f t="shared" ca="1" si="13"/>
        <v>3037.1828256000003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4"/>
        <v>44</v>
      </c>
      <c r="J78" s="175">
        <f t="shared" ca="1" si="15"/>
        <v>18</v>
      </c>
      <c r="K78" s="175">
        <v>9</v>
      </c>
      <c r="L78" s="176">
        <v>1218.252</v>
      </c>
      <c r="M78" s="192">
        <f t="shared" si="16"/>
        <v>243.65039999999999</v>
      </c>
      <c r="N78" s="177">
        <f t="shared" si="17"/>
        <v>219.28536</v>
      </c>
      <c r="O78" s="176">
        <f t="shared" ca="1" si="9"/>
        <v>243.65039999999999</v>
      </c>
      <c r="P78" s="177">
        <f t="shared" ca="1" si="10"/>
        <v>1924.83816</v>
      </c>
      <c r="Q78" s="178">
        <f t="shared" ca="1" si="11"/>
        <v>442.71277680000003</v>
      </c>
      <c r="R78" s="178">
        <f t="shared" ca="1" si="12"/>
        <v>2367.5509368000003</v>
      </c>
      <c r="S78" s="177">
        <f t="shared" ca="1" si="13"/>
        <v>1482.1253832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4"/>
        <v>34</v>
      </c>
      <c r="J79" s="175">
        <f t="shared" ca="1" si="15"/>
        <v>13</v>
      </c>
      <c r="K79" s="175">
        <v>9</v>
      </c>
      <c r="L79" s="176">
        <v>1560</v>
      </c>
      <c r="M79" s="192">
        <f t="shared" si="16"/>
        <v>312</v>
      </c>
      <c r="N79" s="177">
        <f t="shared" si="17"/>
        <v>280.8</v>
      </c>
      <c r="O79" s="176">
        <f t="shared" ca="1" si="9"/>
        <v>0</v>
      </c>
      <c r="P79" s="177">
        <f t="shared" ca="1" si="10"/>
        <v>2152.8000000000002</v>
      </c>
      <c r="Q79" s="178">
        <f t="shared" ca="1" si="11"/>
        <v>495.14400000000006</v>
      </c>
      <c r="R79" s="178">
        <f t="shared" ca="1" si="12"/>
        <v>2647.9440000000004</v>
      </c>
      <c r="S79" s="177">
        <f t="shared" ca="1" si="13"/>
        <v>1657.6560000000002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4"/>
        <v>46</v>
      </c>
      <c r="J80" s="175">
        <f t="shared" ca="1" si="15"/>
        <v>24</v>
      </c>
      <c r="K80" s="175">
        <v>10</v>
      </c>
      <c r="L80" s="176">
        <v>3670.7639999999997</v>
      </c>
      <c r="M80" s="192">
        <f t="shared" si="16"/>
        <v>734.15279999999996</v>
      </c>
      <c r="N80" s="177">
        <f t="shared" si="17"/>
        <v>660.7375199999999</v>
      </c>
      <c r="O80" s="176">
        <f t="shared" ca="1" si="9"/>
        <v>734.15279999999996</v>
      </c>
      <c r="P80" s="177">
        <f t="shared" ca="1" si="10"/>
        <v>5799.8071199999995</v>
      </c>
      <c r="Q80" s="178">
        <f t="shared" ca="1" si="11"/>
        <v>1333.9556376</v>
      </c>
      <c r="R80" s="178">
        <f t="shared" ca="1" si="12"/>
        <v>7133.7627575999995</v>
      </c>
      <c r="S80" s="177">
        <f t="shared" ca="1" si="13"/>
        <v>4465.8514823999994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4"/>
        <v>36</v>
      </c>
      <c r="J81" s="175">
        <f t="shared" ca="1" si="15"/>
        <v>3</v>
      </c>
      <c r="K81" s="175">
        <v>10</v>
      </c>
      <c r="L81" s="176">
        <v>2778.4320000000002</v>
      </c>
      <c r="M81" s="192">
        <f t="shared" si="16"/>
        <v>555.68640000000005</v>
      </c>
      <c r="N81" s="177">
        <f t="shared" si="17"/>
        <v>500.11776000000003</v>
      </c>
      <c r="O81" s="176">
        <f t="shared" ca="1" si="9"/>
        <v>0</v>
      </c>
      <c r="P81" s="177">
        <f t="shared" ca="1" si="10"/>
        <v>3834.2361600000004</v>
      </c>
      <c r="Q81" s="178">
        <f t="shared" ca="1" si="11"/>
        <v>881.87431680000009</v>
      </c>
      <c r="R81" s="178">
        <f t="shared" ca="1" si="12"/>
        <v>4716.1104768000005</v>
      </c>
      <c r="S81" s="177">
        <f t="shared" ca="1" si="13"/>
        <v>2952.3618432000003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4"/>
        <v>52</v>
      </c>
      <c r="J82" s="175">
        <f t="shared" ca="1" si="15"/>
        <v>24</v>
      </c>
      <c r="K82" s="175">
        <v>9</v>
      </c>
      <c r="L82" s="176">
        <v>3429.2280000000001</v>
      </c>
      <c r="M82" s="192">
        <f t="shared" si="16"/>
        <v>685.8456000000001</v>
      </c>
      <c r="N82" s="177">
        <f t="shared" si="17"/>
        <v>617.26103999999998</v>
      </c>
      <c r="O82" s="176">
        <f t="shared" ca="1" si="9"/>
        <v>685.8456000000001</v>
      </c>
      <c r="P82" s="177">
        <f t="shared" ca="1" si="10"/>
        <v>5418.1802399999997</v>
      </c>
      <c r="Q82" s="178">
        <f t="shared" ca="1" si="11"/>
        <v>1246.1814552000001</v>
      </c>
      <c r="R82" s="178">
        <f t="shared" ca="1" si="12"/>
        <v>6664.3616951999993</v>
      </c>
      <c r="S82" s="177">
        <f t="shared" ca="1" si="13"/>
        <v>4171.9987848000001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4"/>
        <v>33</v>
      </c>
      <c r="J83" s="175">
        <f t="shared" ca="1" si="15"/>
        <v>10</v>
      </c>
      <c r="K83" s="175">
        <v>10</v>
      </c>
      <c r="L83" s="176">
        <v>3199.0320000000002</v>
      </c>
      <c r="M83" s="192">
        <f t="shared" si="16"/>
        <v>639.80640000000005</v>
      </c>
      <c r="N83" s="177">
        <f t="shared" si="17"/>
        <v>575.82576000000006</v>
      </c>
      <c r="O83" s="176">
        <f t="shared" ca="1" si="9"/>
        <v>0</v>
      </c>
      <c r="P83" s="177">
        <f t="shared" ca="1" si="10"/>
        <v>4414.6641600000003</v>
      </c>
      <c r="Q83" s="178">
        <f t="shared" ca="1" si="11"/>
        <v>1015.3727568000002</v>
      </c>
      <c r="R83" s="178">
        <f t="shared" ca="1" si="12"/>
        <v>5430.0369168000007</v>
      </c>
      <c r="S83" s="177">
        <f t="shared" ca="1" si="13"/>
        <v>3399.2914031999999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4"/>
        <v>37</v>
      </c>
      <c r="J84" s="175">
        <f t="shared" ca="1" si="15"/>
        <v>16</v>
      </c>
      <c r="K84" s="175">
        <v>4</v>
      </c>
      <c r="L84" s="176">
        <v>2233.1280000000002</v>
      </c>
      <c r="M84" s="192">
        <f t="shared" si="16"/>
        <v>0</v>
      </c>
      <c r="N84" s="177">
        <f t="shared" si="17"/>
        <v>312.63792000000007</v>
      </c>
      <c r="O84" s="176">
        <f t="shared" ca="1" si="9"/>
        <v>446.62560000000008</v>
      </c>
      <c r="P84" s="177">
        <f t="shared" ca="1" si="10"/>
        <v>2992.3915200000001</v>
      </c>
      <c r="Q84" s="178">
        <f t="shared" ca="1" si="11"/>
        <v>688.25004960000001</v>
      </c>
      <c r="R84" s="178">
        <f t="shared" ca="1" si="12"/>
        <v>3680.6415696000004</v>
      </c>
      <c r="S84" s="177">
        <f t="shared" ca="1" si="13"/>
        <v>2304.1414703999999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4"/>
        <v>50</v>
      </c>
      <c r="J85" s="175">
        <f t="shared" ca="1" si="15"/>
        <v>27</v>
      </c>
      <c r="K85" s="175">
        <v>1</v>
      </c>
      <c r="L85" s="176">
        <v>1291.02</v>
      </c>
      <c r="M85" s="192">
        <f t="shared" si="16"/>
        <v>0</v>
      </c>
      <c r="N85" s="177">
        <f t="shared" si="17"/>
        <v>0</v>
      </c>
      <c r="O85" s="176">
        <f t="shared" ca="1" si="9"/>
        <v>0</v>
      </c>
      <c r="P85" s="177">
        <f t="shared" ca="1" si="10"/>
        <v>1291.02</v>
      </c>
      <c r="Q85" s="178">
        <f t="shared" ca="1" si="11"/>
        <v>296.93459999999999</v>
      </c>
      <c r="R85" s="178">
        <f t="shared" ca="1" si="12"/>
        <v>1587.9546</v>
      </c>
      <c r="S85" s="177">
        <f t="shared" ca="1" si="13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4"/>
        <v>48</v>
      </c>
      <c r="J86" s="175">
        <f t="shared" ca="1" si="15"/>
        <v>8</v>
      </c>
      <c r="K86" s="175">
        <v>5</v>
      </c>
      <c r="L86" s="176">
        <v>1524.252</v>
      </c>
      <c r="M86" s="192">
        <f t="shared" si="16"/>
        <v>304.85039999999998</v>
      </c>
      <c r="N86" s="177">
        <f t="shared" si="17"/>
        <v>213.39528000000001</v>
      </c>
      <c r="O86" s="176">
        <f t="shared" ca="1" si="9"/>
        <v>0</v>
      </c>
      <c r="P86" s="177">
        <f t="shared" ca="1" si="10"/>
        <v>2042.4976799999999</v>
      </c>
      <c r="Q86" s="178">
        <f t="shared" ca="1" si="11"/>
        <v>469.77446639999999</v>
      </c>
      <c r="R86" s="178">
        <f t="shared" ca="1" si="12"/>
        <v>2512.2721464000001</v>
      </c>
      <c r="S86" s="177">
        <f t="shared" ca="1" si="13"/>
        <v>1572.7232136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4"/>
        <v>37</v>
      </c>
      <c r="J87" s="175">
        <f t="shared" ca="1" si="15"/>
        <v>5</v>
      </c>
      <c r="K87" s="175">
        <v>9</v>
      </c>
      <c r="L87" s="176">
        <v>2122.0920000000001</v>
      </c>
      <c r="M87" s="192">
        <f t="shared" si="16"/>
        <v>424.41840000000002</v>
      </c>
      <c r="N87" s="177">
        <f t="shared" si="17"/>
        <v>381.97656000000001</v>
      </c>
      <c r="O87" s="176">
        <f t="shared" ca="1" si="9"/>
        <v>0</v>
      </c>
      <c r="P87" s="177">
        <f t="shared" ca="1" si="10"/>
        <v>2928.4869600000002</v>
      </c>
      <c r="Q87" s="178">
        <f t="shared" ca="1" si="11"/>
        <v>673.55200080000009</v>
      </c>
      <c r="R87" s="178">
        <f t="shared" ca="1" si="12"/>
        <v>3602.0389608000005</v>
      </c>
      <c r="S87" s="177">
        <f t="shared" ca="1" si="13"/>
        <v>2254.9349591999999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4"/>
        <v>56</v>
      </c>
      <c r="J88" s="175">
        <f t="shared" ca="1" si="15"/>
        <v>14</v>
      </c>
      <c r="K88" s="175">
        <v>5</v>
      </c>
      <c r="L88" s="176">
        <v>3673.6439999999998</v>
      </c>
      <c r="M88" s="192">
        <f t="shared" si="16"/>
        <v>734.72879999999998</v>
      </c>
      <c r="N88" s="177">
        <f t="shared" si="17"/>
        <v>514.31016</v>
      </c>
      <c r="O88" s="176">
        <f t="shared" ca="1" si="9"/>
        <v>0</v>
      </c>
      <c r="P88" s="177">
        <f t="shared" ca="1" si="10"/>
        <v>4922.6829600000001</v>
      </c>
      <c r="Q88" s="178">
        <f t="shared" ca="1" si="11"/>
        <v>1132.2170808000001</v>
      </c>
      <c r="R88" s="178">
        <f t="shared" ca="1" si="12"/>
        <v>6054.9000408000002</v>
      </c>
      <c r="S88" s="177">
        <f t="shared" ca="1" si="13"/>
        <v>3790.4658792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4"/>
        <v>28</v>
      </c>
      <c r="J89" s="175">
        <f t="shared" ca="1" si="15"/>
        <v>7</v>
      </c>
      <c r="K89" s="175">
        <v>1</v>
      </c>
      <c r="L89" s="176">
        <v>3105.9840000000004</v>
      </c>
      <c r="M89" s="192">
        <f t="shared" si="16"/>
        <v>0</v>
      </c>
      <c r="N89" s="177">
        <f t="shared" si="17"/>
        <v>0</v>
      </c>
      <c r="O89" s="176">
        <f t="shared" ca="1" si="9"/>
        <v>0</v>
      </c>
      <c r="P89" s="177">
        <f t="shared" ca="1" si="10"/>
        <v>3105.9840000000004</v>
      </c>
      <c r="Q89" s="178">
        <f t="shared" ca="1" si="11"/>
        <v>714.37632000000008</v>
      </c>
      <c r="R89" s="178">
        <f t="shared" ca="1" si="12"/>
        <v>3820.3603200000007</v>
      </c>
      <c r="S89" s="177">
        <f t="shared" ca="1" si="13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4"/>
        <v>46</v>
      </c>
      <c r="J90" s="175">
        <f t="shared" ca="1" si="15"/>
        <v>18</v>
      </c>
      <c r="K90" s="175">
        <v>6</v>
      </c>
      <c r="L90" s="176">
        <v>3001.3679999999999</v>
      </c>
      <c r="M90" s="192">
        <f t="shared" si="16"/>
        <v>600.27359999999999</v>
      </c>
      <c r="N90" s="177">
        <f t="shared" si="17"/>
        <v>420.19152000000003</v>
      </c>
      <c r="O90" s="176">
        <f t="shared" ca="1" si="9"/>
        <v>600.27359999999999</v>
      </c>
      <c r="P90" s="177">
        <f t="shared" ca="1" si="10"/>
        <v>4622.1067199999998</v>
      </c>
      <c r="Q90" s="178">
        <f t="shared" ca="1" si="11"/>
        <v>1063.0845456</v>
      </c>
      <c r="R90" s="178">
        <f t="shared" ca="1" si="12"/>
        <v>5685.1912655999995</v>
      </c>
      <c r="S90" s="177">
        <f t="shared" ca="1" si="13"/>
        <v>3559.0221744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4"/>
        <v>32</v>
      </c>
      <c r="J91" s="175">
        <f t="shared" ca="1" si="15"/>
        <v>15</v>
      </c>
      <c r="K91" s="175">
        <v>7</v>
      </c>
      <c r="L91" s="176">
        <v>2930.4719999999998</v>
      </c>
      <c r="M91" s="192">
        <f t="shared" si="16"/>
        <v>586.09439999999995</v>
      </c>
      <c r="N91" s="177">
        <f t="shared" si="17"/>
        <v>527.48495999999989</v>
      </c>
      <c r="O91" s="176">
        <f t="shared" ca="1" si="9"/>
        <v>586.09439999999995</v>
      </c>
      <c r="P91" s="177">
        <f t="shared" ca="1" si="10"/>
        <v>4630.1457599999994</v>
      </c>
      <c r="Q91" s="178">
        <f t="shared" ca="1" si="11"/>
        <v>1064.9335248</v>
      </c>
      <c r="R91" s="178">
        <f t="shared" ca="1" si="12"/>
        <v>5695.0792847999992</v>
      </c>
      <c r="S91" s="177">
        <f t="shared" ca="1" si="13"/>
        <v>3565.2122351999997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4"/>
        <v>47</v>
      </c>
      <c r="J92" s="175">
        <f t="shared" ca="1" si="15"/>
        <v>28</v>
      </c>
      <c r="K92" s="175">
        <v>3</v>
      </c>
      <c r="L92" s="176">
        <v>1379.316</v>
      </c>
      <c r="M92" s="192">
        <f t="shared" si="16"/>
        <v>0</v>
      </c>
      <c r="N92" s="177">
        <f t="shared" si="17"/>
        <v>193.10424000000003</v>
      </c>
      <c r="O92" s="176">
        <f t="shared" ca="1" si="9"/>
        <v>275.86320000000001</v>
      </c>
      <c r="P92" s="177">
        <f t="shared" ca="1" si="10"/>
        <v>1848.2834400000002</v>
      </c>
      <c r="Q92" s="178">
        <f t="shared" ca="1" si="11"/>
        <v>425.10519120000004</v>
      </c>
      <c r="R92" s="178">
        <f t="shared" ca="1" si="12"/>
        <v>2273.3886312000004</v>
      </c>
      <c r="S92" s="177">
        <f t="shared" ca="1" si="13"/>
        <v>1423.1782488000001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4"/>
        <v>38</v>
      </c>
      <c r="J93" s="175">
        <f t="shared" ca="1" si="15"/>
        <v>10</v>
      </c>
      <c r="K93" s="175">
        <v>9</v>
      </c>
      <c r="L93" s="176">
        <v>1254.912</v>
      </c>
      <c r="M93" s="192">
        <f t="shared" si="16"/>
        <v>250.98240000000001</v>
      </c>
      <c r="N93" s="177">
        <f t="shared" si="17"/>
        <v>225.88416000000001</v>
      </c>
      <c r="O93" s="176">
        <f t="shared" ca="1" si="9"/>
        <v>0</v>
      </c>
      <c r="P93" s="177">
        <f t="shared" ca="1" si="10"/>
        <v>1731.7785600000002</v>
      </c>
      <c r="Q93" s="178">
        <f t="shared" ca="1" si="11"/>
        <v>398.30906880000009</v>
      </c>
      <c r="R93" s="178">
        <f t="shared" ca="1" si="12"/>
        <v>2130.0876288000004</v>
      </c>
      <c r="S93" s="177">
        <f t="shared" ca="1" si="13"/>
        <v>1333.4694912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4"/>
        <v>44</v>
      </c>
      <c r="J94" s="175">
        <f t="shared" ca="1" si="15"/>
        <v>1</v>
      </c>
      <c r="K94" s="175">
        <v>1</v>
      </c>
      <c r="L94" s="176">
        <v>3657.84</v>
      </c>
      <c r="M94" s="192">
        <f t="shared" si="16"/>
        <v>0</v>
      </c>
      <c r="N94" s="177">
        <f t="shared" si="17"/>
        <v>0</v>
      </c>
      <c r="O94" s="176">
        <f t="shared" ca="1" si="9"/>
        <v>0</v>
      </c>
      <c r="P94" s="177">
        <f t="shared" ca="1" si="10"/>
        <v>3657.84</v>
      </c>
      <c r="Q94" s="178">
        <f t="shared" ca="1" si="11"/>
        <v>841.30320000000006</v>
      </c>
      <c r="R94" s="178">
        <f t="shared" ca="1" si="12"/>
        <v>4499.1432000000004</v>
      </c>
      <c r="S94" s="177">
        <f t="shared" ca="1" si="13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4"/>
        <v>46</v>
      </c>
      <c r="J95" s="175">
        <f t="shared" ca="1" si="15"/>
        <v>16</v>
      </c>
      <c r="K95" s="175">
        <v>1</v>
      </c>
      <c r="L95" s="176">
        <v>1447.6319999999998</v>
      </c>
      <c r="M95" s="192">
        <f t="shared" si="16"/>
        <v>0</v>
      </c>
      <c r="N95" s="177">
        <f t="shared" si="17"/>
        <v>0</v>
      </c>
      <c r="O95" s="176">
        <f t="shared" ca="1" si="9"/>
        <v>0</v>
      </c>
      <c r="P95" s="177">
        <f t="shared" ca="1" si="10"/>
        <v>1447.6319999999998</v>
      </c>
      <c r="Q95" s="178">
        <f t="shared" ca="1" si="11"/>
        <v>332.95535999999998</v>
      </c>
      <c r="R95" s="178">
        <f t="shared" ca="1" si="12"/>
        <v>1780.5873599999998</v>
      </c>
      <c r="S95" s="177">
        <f t="shared" ca="1" si="13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4"/>
        <v>50</v>
      </c>
      <c r="J96" s="175">
        <f t="shared" ca="1" si="15"/>
        <v>19</v>
      </c>
      <c r="K96" s="175">
        <v>7</v>
      </c>
      <c r="L96" s="176">
        <v>1488.3719999999998</v>
      </c>
      <c r="M96" s="192">
        <f t="shared" si="16"/>
        <v>297.67439999999999</v>
      </c>
      <c r="N96" s="177">
        <f t="shared" si="17"/>
        <v>267.90695999999997</v>
      </c>
      <c r="O96" s="176">
        <f t="shared" ca="1" si="9"/>
        <v>297.67439999999999</v>
      </c>
      <c r="P96" s="177">
        <f t="shared" ca="1" si="10"/>
        <v>2351.6277599999994</v>
      </c>
      <c r="Q96" s="178">
        <f t="shared" ca="1" si="11"/>
        <v>540.87438479999992</v>
      </c>
      <c r="R96" s="178">
        <f t="shared" ca="1" si="12"/>
        <v>2892.5021447999993</v>
      </c>
      <c r="S96" s="177">
        <f t="shared" ca="1" si="13"/>
        <v>1810.7533751999995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4"/>
        <v>39</v>
      </c>
      <c r="J97" s="175">
        <f t="shared" ca="1" si="15"/>
        <v>1</v>
      </c>
      <c r="K97" s="175">
        <v>1</v>
      </c>
      <c r="L97" s="176">
        <v>3511.7280000000001</v>
      </c>
      <c r="M97" s="192">
        <f t="shared" si="16"/>
        <v>0</v>
      </c>
      <c r="N97" s="177">
        <f t="shared" si="17"/>
        <v>0</v>
      </c>
      <c r="O97" s="176">
        <f t="shared" ca="1" si="9"/>
        <v>0</v>
      </c>
      <c r="P97" s="177">
        <f t="shared" ca="1" si="10"/>
        <v>3511.7280000000001</v>
      </c>
      <c r="Q97" s="178">
        <f t="shared" ca="1" si="11"/>
        <v>807.69744000000003</v>
      </c>
      <c r="R97" s="178">
        <f t="shared" ca="1" si="12"/>
        <v>4319.42544</v>
      </c>
      <c r="S97" s="177">
        <f t="shared" ca="1" si="13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4"/>
        <v>52</v>
      </c>
      <c r="J98" s="175">
        <f t="shared" ca="1" si="15"/>
        <v>31</v>
      </c>
      <c r="K98" s="175">
        <v>6</v>
      </c>
      <c r="L98" s="176">
        <v>2164.1999999999998</v>
      </c>
      <c r="M98" s="192">
        <f t="shared" si="16"/>
        <v>432.84</v>
      </c>
      <c r="N98" s="177">
        <f t="shared" si="17"/>
        <v>302.988</v>
      </c>
      <c r="O98" s="176">
        <f t="shared" ca="1" si="9"/>
        <v>432.84</v>
      </c>
      <c r="P98" s="177">
        <f t="shared" ca="1" si="10"/>
        <v>3332.8679999999999</v>
      </c>
      <c r="Q98" s="178">
        <f t="shared" ca="1" si="11"/>
        <v>766.55964000000006</v>
      </c>
      <c r="R98" s="178">
        <f t="shared" ca="1" si="12"/>
        <v>4099.4276399999999</v>
      </c>
      <c r="S98" s="177">
        <f t="shared" ca="1" si="13"/>
        <v>2566.30836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4"/>
        <v>58</v>
      </c>
      <c r="J99" s="175">
        <f t="shared" ca="1" si="15"/>
        <v>26</v>
      </c>
      <c r="K99" s="175">
        <v>9</v>
      </c>
      <c r="L99" s="176">
        <v>2327.1120000000001</v>
      </c>
      <c r="M99" s="192">
        <f t="shared" si="16"/>
        <v>465.42240000000004</v>
      </c>
      <c r="N99" s="177">
        <f t="shared" si="17"/>
        <v>418.88015999999999</v>
      </c>
      <c r="O99" s="176">
        <f t="shared" ca="1" si="9"/>
        <v>465.42240000000004</v>
      </c>
      <c r="P99" s="177">
        <f t="shared" ca="1" si="10"/>
        <v>3676.8369600000001</v>
      </c>
      <c r="Q99" s="178">
        <f t="shared" ca="1" si="11"/>
        <v>845.67250080000008</v>
      </c>
      <c r="R99" s="178">
        <f t="shared" ca="1" si="12"/>
        <v>4522.5094607999999</v>
      </c>
      <c r="S99" s="177">
        <f t="shared" ca="1" si="13"/>
        <v>2831.1644592000002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4"/>
        <v>52</v>
      </c>
      <c r="J100" s="175">
        <f t="shared" ca="1" si="15"/>
        <v>18</v>
      </c>
      <c r="K100" s="175">
        <v>5</v>
      </c>
      <c r="L100" s="176">
        <v>1668.66</v>
      </c>
      <c r="M100" s="192">
        <f t="shared" si="16"/>
        <v>333.73200000000003</v>
      </c>
      <c r="N100" s="177">
        <f t="shared" si="17"/>
        <v>233.61240000000004</v>
      </c>
      <c r="O100" s="176">
        <f t="shared" ca="1" si="9"/>
        <v>333.73200000000003</v>
      </c>
      <c r="P100" s="177">
        <f t="shared" ca="1" si="10"/>
        <v>2569.7364000000002</v>
      </c>
      <c r="Q100" s="178">
        <f t="shared" ca="1" si="11"/>
        <v>591.03937200000007</v>
      </c>
      <c r="R100" s="178">
        <f t="shared" ca="1" si="12"/>
        <v>3160.7757720000004</v>
      </c>
      <c r="S100" s="177">
        <f t="shared" ca="1" si="13"/>
        <v>1978.697028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4"/>
        <v>26</v>
      </c>
      <c r="J101" s="175">
        <f t="shared" ca="1" si="15"/>
        <v>5</v>
      </c>
      <c r="K101" s="175">
        <v>4</v>
      </c>
      <c r="L101" s="176">
        <v>1436.0640000000001</v>
      </c>
      <c r="M101" s="192">
        <f t="shared" si="16"/>
        <v>0</v>
      </c>
      <c r="N101" s="177">
        <f t="shared" si="17"/>
        <v>201.04896000000002</v>
      </c>
      <c r="O101" s="176">
        <f t="shared" ca="1" si="9"/>
        <v>0</v>
      </c>
      <c r="P101" s="177">
        <f t="shared" ca="1" si="10"/>
        <v>1637.1129600000002</v>
      </c>
      <c r="Q101" s="178">
        <f t="shared" ca="1" si="11"/>
        <v>376.53598080000006</v>
      </c>
      <c r="R101" s="178">
        <f t="shared" ca="1" si="12"/>
        <v>2013.6489408000002</v>
      </c>
      <c r="S101" s="177">
        <f t="shared" ca="1" si="13"/>
        <v>1260.5769792000001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4"/>
        <v>34</v>
      </c>
      <c r="J102" s="175">
        <f t="shared" ca="1" si="15"/>
        <v>7</v>
      </c>
      <c r="K102" s="175">
        <v>2</v>
      </c>
      <c r="L102" s="176">
        <v>3000.9</v>
      </c>
      <c r="M102" s="192">
        <f t="shared" si="16"/>
        <v>0</v>
      </c>
      <c r="N102" s="177">
        <f t="shared" si="17"/>
        <v>0</v>
      </c>
      <c r="O102" s="176">
        <f t="shared" ca="1" si="9"/>
        <v>0</v>
      </c>
      <c r="P102" s="177">
        <f t="shared" ca="1" si="10"/>
        <v>3000.9</v>
      </c>
      <c r="Q102" s="178">
        <f t="shared" ca="1" si="11"/>
        <v>690.20700000000011</v>
      </c>
      <c r="R102" s="178">
        <f t="shared" ca="1" si="12"/>
        <v>3691.107</v>
      </c>
      <c r="S102" s="177">
        <f t="shared" ca="1" si="13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4"/>
        <v>34</v>
      </c>
      <c r="J103" s="175">
        <f t="shared" ca="1" si="15"/>
        <v>6</v>
      </c>
      <c r="K103" s="175">
        <v>10</v>
      </c>
      <c r="L103" s="176">
        <v>1251.624</v>
      </c>
      <c r="M103" s="192">
        <f t="shared" si="16"/>
        <v>250.32480000000001</v>
      </c>
      <c r="N103" s="177">
        <f t="shared" si="17"/>
        <v>225.29231999999999</v>
      </c>
      <c r="O103" s="176">
        <f t="shared" ca="1" si="9"/>
        <v>0</v>
      </c>
      <c r="P103" s="177">
        <f t="shared" ca="1" si="10"/>
        <v>1727.2411200000001</v>
      </c>
      <c r="Q103" s="178">
        <f t="shared" ca="1" si="11"/>
        <v>397.26545760000005</v>
      </c>
      <c r="R103" s="178">
        <f t="shared" ca="1" si="12"/>
        <v>2124.5065776000001</v>
      </c>
      <c r="S103" s="177">
        <f t="shared" ca="1" si="13"/>
        <v>1329.9756624000001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4"/>
        <v>53</v>
      </c>
      <c r="J104" s="175">
        <f t="shared" ca="1" si="15"/>
        <v>25</v>
      </c>
      <c r="K104" s="175">
        <v>9</v>
      </c>
      <c r="L104" s="176">
        <v>2516.4840000000004</v>
      </c>
      <c r="M104" s="192">
        <f t="shared" si="16"/>
        <v>503.29680000000008</v>
      </c>
      <c r="N104" s="177">
        <f t="shared" si="17"/>
        <v>452.96712000000008</v>
      </c>
      <c r="O104" s="176">
        <f t="shared" ca="1" si="9"/>
        <v>503.29680000000008</v>
      </c>
      <c r="P104" s="177">
        <f t="shared" ca="1" si="10"/>
        <v>3976.0447200000008</v>
      </c>
      <c r="Q104" s="178">
        <f t="shared" ca="1" si="11"/>
        <v>914.49028560000022</v>
      </c>
      <c r="R104" s="178">
        <f t="shared" ca="1" si="12"/>
        <v>4890.5350056000007</v>
      </c>
      <c r="S104" s="177">
        <f t="shared" ca="1" si="13"/>
        <v>3061.5544344000004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4"/>
        <v>37</v>
      </c>
      <c r="J105" s="175">
        <f t="shared" ca="1" si="15"/>
        <v>6</v>
      </c>
      <c r="K105" s="175">
        <v>1</v>
      </c>
      <c r="L105" s="176">
        <v>2117.16</v>
      </c>
      <c r="M105" s="192">
        <f t="shared" si="16"/>
        <v>0</v>
      </c>
      <c r="N105" s="177">
        <f t="shared" si="17"/>
        <v>0</v>
      </c>
      <c r="O105" s="176">
        <f t="shared" ca="1" si="9"/>
        <v>0</v>
      </c>
      <c r="P105" s="177">
        <f t="shared" ca="1" si="10"/>
        <v>2117.16</v>
      </c>
      <c r="Q105" s="178">
        <f t="shared" ca="1" si="11"/>
        <v>486.9468</v>
      </c>
      <c r="R105" s="178">
        <f t="shared" ca="1" si="12"/>
        <v>2604.1068</v>
      </c>
      <c r="S105" s="177">
        <f t="shared" ca="1" si="13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4"/>
        <v>53</v>
      </c>
      <c r="J106" s="175">
        <f t="shared" ca="1" si="15"/>
        <v>21</v>
      </c>
      <c r="K106" s="175">
        <v>10</v>
      </c>
      <c r="L106" s="176">
        <v>3748.1759999999999</v>
      </c>
      <c r="M106" s="192">
        <f t="shared" si="16"/>
        <v>749.63520000000005</v>
      </c>
      <c r="N106" s="177">
        <f t="shared" si="17"/>
        <v>674.67167999999992</v>
      </c>
      <c r="O106" s="176">
        <f t="shared" ca="1" si="9"/>
        <v>749.63520000000005</v>
      </c>
      <c r="P106" s="177">
        <f t="shared" ca="1" si="10"/>
        <v>5922.1180799999993</v>
      </c>
      <c r="Q106" s="178">
        <f t="shared" ca="1" si="11"/>
        <v>1362.0871583999999</v>
      </c>
      <c r="R106" s="178">
        <f t="shared" ca="1" si="12"/>
        <v>7284.205238399999</v>
      </c>
      <c r="S106" s="177">
        <f t="shared" ca="1" si="13"/>
        <v>4560.0309215999996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4"/>
        <v>53</v>
      </c>
      <c r="J107" s="175">
        <f t="shared" ca="1" si="15"/>
        <v>15</v>
      </c>
      <c r="K107" s="175">
        <v>10</v>
      </c>
      <c r="L107" s="176">
        <v>1845.5520000000001</v>
      </c>
      <c r="M107" s="192">
        <f t="shared" si="16"/>
        <v>369.11040000000003</v>
      </c>
      <c r="N107" s="177">
        <f t="shared" si="17"/>
        <v>332.19936000000001</v>
      </c>
      <c r="O107" s="176">
        <f t="shared" ca="1" si="9"/>
        <v>369.11040000000003</v>
      </c>
      <c r="P107" s="177">
        <f t="shared" ca="1" si="10"/>
        <v>2915.9721600000003</v>
      </c>
      <c r="Q107" s="178">
        <f t="shared" ca="1" si="11"/>
        <v>670.67359680000004</v>
      </c>
      <c r="R107" s="178">
        <f t="shared" ca="1" si="12"/>
        <v>3586.6457568000005</v>
      </c>
      <c r="S107" s="177">
        <f t="shared" ca="1" si="13"/>
        <v>2245.2985632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4"/>
        <v>54</v>
      </c>
      <c r="J108" s="175">
        <f t="shared" ca="1" si="15"/>
        <v>18</v>
      </c>
      <c r="K108" s="175">
        <v>3</v>
      </c>
      <c r="L108" s="176">
        <v>2706.4919999999997</v>
      </c>
      <c r="M108" s="192">
        <f t="shared" si="16"/>
        <v>0</v>
      </c>
      <c r="N108" s="177">
        <f t="shared" si="17"/>
        <v>378.90888000000001</v>
      </c>
      <c r="O108" s="176">
        <f t="shared" ca="1" si="9"/>
        <v>541.29840000000002</v>
      </c>
      <c r="P108" s="177">
        <f t="shared" ca="1" si="10"/>
        <v>3626.6992799999998</v>
      </c>
      <c r="Q108" s="178">
        <f t="shared" ca="1" si="11"/>
        <v>834.14083440000002</v>
      </c>
      <c r="R108" s="178">
        <f t="shared" ca="1" si="12"/>
        <v>4460.8401143999999</v>
      </c>
      <c r="S108" s="177">
        <f t="shared" ca="1" si="13"/>
        <v>2792.5584455999997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4"/>
        <v>53</v>
      </c>
      <c r="J109" s="175">
        <f t="shared" ca="1" si="15"/>
        <v>28</v>
      </c>
      <c r="K109" s="175">
        <v>1</v>
      </c>
      <c r="L109" s="176">
        <v>2360.2080000000001</v>
      </c>
      <c r="M109" s="192">
        <f t="shared" si="16"/>
        <v>0</v>
      </c>
      <c r="N109" s="177">
        <f t="shared" si="17"/>
        <v>0</v>
      </c>
      <c r="O109" s="176">
        <f t="shared" ca="1" si="9"/>
        <v>0</v>
      </c>
      <c r="P109" s="177">
        <f t="shared" ca="1" si="10"/>
        <v>2360.2080000000001</v>
      </c>
      <c r="Q109" s="178">
        <f t="shared" ca="1" si="11"/>
        <v>542.84784000000002</v>
      </c>
      <c r="R109" s="178">
        <f t="shared" ca="1" si="12"/>
        <v>2903.05584</v>
      </c>
      <c r="S109" s="177">
        <f t="shared" ca="1" si="13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4"/>
        <v>48</v>
      </c>
      <c r="J110" s="175">
        <f t="shared" ca="1" si="15"/>
        <v>29</v>
      </c>
      <c r="K110" s="175">
        <v>10</v>
      </c>
      <c r="L110" s="176">
        <v>3838.308</v>
      </c>
      <c r="M110" s="192">
        <f t="shared" si="16"/>
        <v>767.66160000000002</v>
      </c>
      <c r="N110" s="177">
        <f t="shared" si="17"/>
        <v>690.89544000000001</v>
      </c>
      <c r="O110" s="176">
        <f t="shared" ca="1" si="9"/>
        <v>767.66160000000002</v>
      </c>
      <c r="P110" s="177">
        <f t="shared" ca="1" si="10"/>
        <v>6064.526640000001</v>
      </c>
      <c r="Q110" s="178">
        <f t="shared" ca="1" si="11"/>
        <v>1394.8411272000003</v>
      </c>
      <c r="R110" s="178">
        <f t="shared" ca="1" si="12"/>
        <v>7459.3677672000013</v>
      </c>
      <c r="S110" s="177">
        <f t="shared" ca="1" si="13"/>
        <v>4669.6855128000007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4"/>
        <v>53</v>
      </c>
      <c r="J111" s="175">
        <f t="shared" ca="1" si="15"/>
        <v>20</v>
      </c>
      <c r="K111" s="175">
        <v>9</v>
      </c>
      <c r="L111" s="176">
        <v>1794.2040000000002</v>
      </c>
      <c r="M111" s="192">
        <f t="shared" si="16"/>
        <v>358.84080000000006</v>
      </c>
      <c r="N111" s="177">
        <f t="shared" si="17"/>
        <v>322.95672000000002</v>
      </c>
      <c r="O111" s="176">
        <f t="shared" ca="1" si="9"/>
        <v>358.84080000000006</v>
      </c>
      <c r="P111" s="177">
        <f t="shared" ca="1" si="10"/>
        <v>2834.8423200000002</v>
      </c>
      <c r="Q111" s="178">
        <f t="shared" ca="1" si="11"/>
        <v>652.01373360000002</v>
      </c>
      <c r="R111" s="178">
        <f t="shared" ca="1" si="12"/>
        <v>3486.8560536000005</v>
      </c>
      <c r="S111" s="177">
        <f t="shared" ca="1" si="13"/>
        <v>2182.8285863999999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4"/>
        <v>46</v>
      </c>
      <c r="J112" s="175">
        <f t="shared" ca="1" si="15"/>
        <v>21</v>
      </c>
      <c r="K112" s="175">
        <v>7</v>
      </c>
      <c r="L112" s="176">
        <v>3767.28</v>
      </c>
      <c r="M112" s="192">
        <f t="shared" si="16"/>
        <v>753.45600000000013</v>
      </c>
      <c r="N112" s="177">
        <f t="shared" si="17"/>
        <v>678.11040000000003</v>
      </c>
      <c r="O112" s="176">
        <f t="shared" ca="1" si="9"/>
        <v>753.45600000000013</v>
      </c>
      <c r="P112" s="177">
        <f t="shared" ca="1" si="10"/>
        <v>5952.3024000000005</v>
      </c>
      <c r="Q112" s="178">
        <f t="shared" ca="1" si="11"/>
        <v>1369.0295520000002</v>
      </c>
      <c r="R112" s="178">
        <f t="shared" ca="1" si="12"/>
        <v>7321.3319520000005</v>
      </c>
      <c r="S112" s="177">
        <f t="shared" ca="1" si="13"/>
        <v>4583.2728480000005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4"/>
        <v>47</v>
      </c>
      <c r="J113" s="175">
        <f t="shared" ca="1" si="15"/>
        <v>8</v>
      </c>
      <c r="K113" s="175">
        <v>9</v>
      </c>
      <c r="L113" s="176">
        <v>1801.692</v>
      </c>
      <c r="M113" s="192">
        <f t="shared" si="16"/>
        <v>360.33840000000004</v>
      </c>
      <c r="N113" s="177">
        <f t="shared" si="17"/>
        <v>324.30455999999998</v>
      </c>
      <c r="O113" s="176">
        <f t="shared" ca="1" si="9"/>
        <v>0</v>
      </c>
      <c r="P113" s="177">
        <f t="shared" ca="1" si="10"/>
        <v>2486.3349600000001</v>
      </c>
      <c r="Q113" s="178">
        <f t="shared" ca="1" si="11"/>
        <v>571.85704080000005</v>
      </c>
      <c r="R113" s="178">
        <f t="shared" ca="1" si="12"/>
        <v>3058.1920008000002</v>
      </c>
      <c r="S113" s="177">
        <f t="shared" ca="1" si="13"/>
        <v>1914.4779192000001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4"/>
        <v>57</v>
      </c>
      <c r="J114" s="175">
        <f t="shared" ca="1" si="15"/>
        <v>22</v>
      </c>
      <c r="K114" s="175">
        <v>1</v>
      </c>
      <c r="L114" s="176">
        <v>2077.596</v>
      </c>
      <c r="M114" s="192">
        <f t="shared" si="16"/>
        <v>0</v>
      </c>
      <c r="N114" s="177">
        <f t="shared" si="17"/>
        <v>0</v>
      </c>
      <c r="O114" s="176">
        <f t="shared" ca="1" si="9"/>
        <v>0</v>
      </c>
      <c r="P114" s="177">
        <f t="shared" ca="1" si="10"/>
        <v>2077.596</v>
      </c>
      <c r="Q114" s="178">
        <f t="shared" ca="1" si="11"/>
        <v>477.84708000000001</v>
      </c>
      <c r="R114" s="178">
        <f t="shared" ca="1" si="12"/>
        <v>2555.44308</v>
      </c>
      <c r="S114" s="177">
        <f t="shared" ca="1" si="13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4"/>
        <v>50</v>
      </c>
      <c r="J115" s="175">
        <f t="shared" ca="1" si="15"/>
        <v>21</v>
      </c>
      <c r="K115" s="175">
        <v>10</v>
      </c>
      <c r="L115" s="176">
        <v>1680</v>
      </c>
      <c r="M115" s="192">
        <f t="shared" si="16"/>
        <v>336</v>
      </c>
      <c r="N115" s="177">
        <f t="shared" si="17"/>
        <v>302.39999999999998</v>
      </c>
      <c r="O115" s="176">
        <f t="shared" ca="1" si="9"/>
        <v>336</v>
      </c>
      <c r="P115" s="177">
        <f t="shared" ca="1" si="10"/>
        <v>2654.4</v>
      </c>
      <c r="Q115" s="178">
        <f t="shared" ca="1" si="11"/>
        <v>610.51200000000006</v>
      </c>
      <c r="R115" s="178">
        <f t="shared" ca="1" si="12"/>
        <v>3264.9120000000003</v>
      </c>
      <c r="S115" s="177">
        <f t="shared" ca="1" si="13"/>
        <v>2043.8879999999999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4"/>
        <v>58</v>
      </c>
      <c r="J116" s="175">
        <f t="shared" ca="1" si="15"/>
        <v>27</v>
      </c>
      <c r="K116" s="175">
        <v>9</v>
      </c>
      <c r="L116" s="176">
        <v>2474.2199999999998</v>
      </c>
      <c r="M116" s="192">
        <f t="shared" si="16"/>
        <v>494.84399999999999</v>
      </c>
      <c r="N116" s="177">
        <f t="shared" si="17"/>
        <v>445.35959999999994</v>
      </c>
      <c r="O116" s="176">
        <f t="shared" ca="1" si="9"/>
        <v>494.84399999999999</v>
      </c>
      <c r="P116" s="177">
        <f t="shared" ca="1" si="10"/>
        <v>3909.2675999999997</v>
      </c>
      <c r="Q116" s="178">
        <f t="shared" ca="1" si="11"/>
        <v>899.13154799999995</v>
      </c>
      <c r="R116" s="178">
        <f t="shared" ca="1" si="12"/>
        <v>4808.3991479999995</v>
      </c>
      <c r="S116" s="177">
        <f t="shared" ca="1" si="13"/>
        <v>3010.1360519999998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4"/>
        <v>57</v>
      </c>
      <c r="J117" s="175">
        <f t="shared" ca="1" si="15"/>
        <v>19</v>
      </c>
      <c r="K117" s="175">
        <v>9</v>
      </c>
      <c r="L117" s="176">
        <v>1375.02</v>
      </c>
      <c r="M117" s="192">
        <f t="shared" si="16"/>
        <v>275.00400000000002</v>
      </c>
      <c r="N117" s="177">
        <f t="shared" si="17"/>
        <v>247.50359999999998</v>
      </c>
      <c r="O117" s="176">
        <f t="shared" ca="1" si="9"/>
        <v>275.00400000000002</v>
      </c>
      <c r="P117" s="177">
        <f t="shared" ca="1" si="10"/>
        <v>2172.5315999999998</v>
      </c>
      <c r="Q117" s="178">
        <f t="shared" ca="1" si="11"/>
        <v>499.68226799999997</v>
      </c>
      <c r="R117" s="178">
        <f t="shared" ca="1" si="12"/>
        <v>2672.2138679999998</v>
      </c>
      <c r="S117" s="177">
        <f t="shared" ca="1" si="13"/>
        <v>1672.8493319999998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4"/>
        <v>51</v>
      </c>
      <c r="J118" s="175">
        <f t="shared" ca="1" si="15"/>
        <v>25</v>
      </c>
      <c r="K118" s="175">
        <v>9</v>
      </c>
      <c r="L118" s="176">
        <v>3832.0679999999998</v>
      </c>
      <c r="M118" s="192">
        <f t="shared" si="16"/>
        <v>766.41359999999997</v>
      </c>
      <c r="N118" s="177">
        <f t="shared" si="17"/>
        <v>689.7722399999999</v>
      </c>
      <c r="O118" s="176">
        <f t="shared" ca="1" si="9"/>
        <v>766.41359999999997</v>
      </c>
      <c r="P118" s="177">
        <f t="shared" ca="1" si="10"/>
        <v>6054.6674400000002</v>
      </c>
      <c r="Q118" s="178">
        <f t="shared" ca="1" si="11"/>
        <v>1392.5735112000002</v>
      </c>
      <c r="R118" s="178">
        <f t="shared" ca="1" si="12"/>
        <v>7447.2409512000004</v>
      </c>
      <c r="S118" s="177">
        <f t="shared" ca="1" si="13"/>
        <v>4662.0939288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4"/>
        <v>51</v>
      </c>
      <c r="J119" s="175">
        <f t="shared" ca="1" si="15"/>
        <v>7</v>
      </c>
      <c r="K119" s="175">
        <v>9</v>
      </c>
      <c r="L119" s="176">
        <v>3084.1679999999997</v>
      </c>
      <c r="M119" s="192">
        <f t="shared" si="16"/>
        <v>616.83359999999993</v>
      </c>
      <c r="N119" s="177">
        <f t="shared" si="17"/>
        <v>555.15023999999994</v>
      </c>
      <c r="O119" s="176">
        <f t="shared" ca="1" si="9"/>
        <v>0</v>
      </c>
      <c r="P119" s="177">
        <f t="shared" ca="1" si="10"/>
        <v>4256.1518399999995</v>
      </c>
      <c r="Q119" s="178">
        <f t="shared" ca="1" si="11"/>
        <v>978.91492319999998</v>
      </c>
      <c r="R119" s="178">
        <f t="shared" ca="1" si="12"/>
        <v>5235.0667631999995</v>
      </c>
      <c r="S119" s="177">
        <f t="shared" ca="1" si="13"/>
        <v>3277.2369167999996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4"/>
        <v>20</v>
      </c>
      <c r="J120" s="175">
        <f t="shared" ca="1" si="15"/>
        <v>1</v>
      </c>
      <c r="K120" s="175">
        <v>1</v>
      </c>
      <c r="L120" s="176">
        <v>2499.8760000000002</v>
      </c>
      <c r="M120" s="192">
        <f t="shared" si="16"/>
        <v>0</v>
      </c>
      <c r="N120" s="177">
        <f t="shared" si="17"/>
        <v>0</v>
      </c>
      <c r="O120" s="176">
        <f t="shared" ca="1" si="9"/>
        <v>0</v>
      </c>
      <c r="P120" s="177">
        <f t="shared" ca="1" si="10"/>
        <v>2499.8760000000002</v>
      </c>
      <c r="Q120" s="178">
        <f t="shared" ca="1" si="11"/>
        <v>574.97148000000004</v>
      </c>
      <c r="R120" s="178">
        <f t="shared" ca="1" si="12"/>
        <v>3074.8474800000004</v>
      </c>
      <c r="S120" s="177">
        <f t="shared" ca="1" si="13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4"/>
        <v>49</v>
      </c>
      <c r="J121" s="175">
        <f t="shared" ca="1" si="15"/>
        <v>18</v>
      </c>
      <c r="K121" s="175">
        <v>2</v>
      </c>
      <c r="L121" s="176">
        <v>3418.5360000000001</v>
      </c>
      <c r="M121" s="192">
        <f t="shared" si="16"/>
        <v>0</v>
      </c>
      <c r="N121" s="177">
        <f t="shared" si="17"/>
        <v>0</v>
      </c>
      <c r="O121" s="176">
        <f t="shared" ca="1" si="9"/>
        <v>0</v>
      </c>
      <c r="P121" s="177">
        <f t="shared" ca="1" si="10"/>
        <v>3418.5360000000001</v>
      </c>
      <c r="Q121" s="178">
        <f t="shared" ca="1" si="11"/>
        <v>786.26328000000001</v>
      </c>
      <c r="R121" s="178">
        <f t="shared" ca="1" si="12"/>
        <v>4204.7992800000002</v>
      </c>
      <c r="S121" s="177">
        <f t="shared" ca="1" si="13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4"/>
        <v>52</v>
      </c>
      <c r="J122" s="175">
        <f t="shared" ca="1" si="15"/>
        <v>18</v>
      </c>
      <c r="K122" s="175">
        <v>9</v>
      </c>
      <c r="L122" s="176">
        <v>3796.0679999999998</v>
      </c>
      <c r="M122" s="192">
        <f t="shared" si="16"/>
        <v>759.21360000000004</v>
      </c>
      <c r="N122" s="177">
        <f t="shared" si="17"/>
        <v>683.29223999999988</v>
      </c>
      <c r="O122" s="176">
        <f t="shared" ca="1" si="9"/>
        <v>759.21360000000004</v>
      </c>
      <c r="P122" s="177">
        <f t="shared" ca="1" si="10"/>
        <v>5997.7874400000001</v>
      </c>
      <c r="Q122" s="178">
        <f t="shared" ca="1" si="11"/>
        <v>1379.4911112</v>
      </c>
      <c r="R122" s="178">
        <f t="shared" ca="1" si="12"/>
        <v>7377.2785512</v>
      </c>
      <c r="S122" s="177">
        <f t="shared" ca="1" si="13"/>
        <v>4618.2963288000001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4"/>
        <v>37</v>
      </c>
      <c r="J123" s="175">
        <f t="shared" ca="1" si="15"/>
        <v>11</v>
      </c>
      <c r="K123" s="175">
        <v>8</v>
      </c>
      <c r="L123" s="176">
        <v>3480.924</v>
      </c>
      <c r="M123" s="192">
        <f t="shared" si="16"/>
        <v>696.1848</v>
      </c>
      <c r="N123" s="177">
        <f t="shared" si="17"/>
        <v>626.56632000000002</v>
      </c>
      <c r="O123" s="176">
        <f t="shared" ca="1" si="9"/>
        <v>0</v>
      </c>
      <c r="P123" s="177">
        <f t="shared" ca="1" si="10"/>
        <v>4803.6751199999999</v>
      </c>
      <c r="Q123" s="178">
        <f t="shared" ca="1" si="11"/>
        <v>1104.8452775999999</v>
      </c>
      <c r="R123" s="178">
        <f t="shared" ca="1" si="12"/>
        <v>5908.5203975999993</v>
      </c>
      <c r="S123" s="177">
        <f t="shared" ca="1" si="13"/>
        <v>3698.8298424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4"/>
        <v>29</v>
      </c>
      <c r="J124" s="175">
        <f t="shared" ca="1" si="15"/>
        <v>9</v>
      </c>
      <c r="K124" s="175">
        <v>1</v>
      </c>
      <c r="L124" s="176">
        <v>3750.1080000000002</v>
      </c>
      <c r="M124" s="192">
        <f t="shared" si="16"/>
        <v>0</v>
      </c>
      <c r="N124" s="177">
        <f t="shared" si="17"/>
        <v>0</v>
      </c>
      <c r="O124" s="176">
        <f t="shared" ca="1" si="9"/>
        <v>0</v>
      </c>
      <c r="P124" s="177">
        <f t="shared" ca="1" si="10"/>
        <v>3750.1080000000002</v>
      </c>
      <c r="Q124" s="178">
        <f t="shared" ca="1" si="11"/>
        <v>862.52484000000004</v>
      </c>
      <c r="R124" s="178">
        <f t="shared" ca="1" si="12"/>
        <v>4612.6328400000002</v>
      </c>
      <c r="S124" s="177">
        <f t="shared" ca="1" si="13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4"/>
        <v>55</v>
      </c>
      <c r="J125" s="175">
        <f t="shared" ca="1" si="15"/>
        <v>27</v>
      </c>
      <c r="K125" s="175">
        <v>7</v>
      </c>
      <c r="L125" s="176">
        <v>3795.0120000000002</v>
      </c>
      <c r="M125" s="192">
        <f t="shared" si="16"/>
        <v>759.00240000000008</v>
      </c>
      <c r="N125" s="177">
        <f t="shared" si="17"/>
        <v>683.10216000000003</v>
      </c>
      <c r="O125" s="176">
        <f t="shared" ca="1" si="9"/>
        <v>759.00240000000008</v>
      </c>
      <c r="P125" s="177">
        <f t="shared" ca="1" si="10"/>
        <v>5996.1189600000007</v>
      </c>
      <c r="Q125" s="178">
        <f t="shared" ca="1" si="11"/>
        <v>1379.1073608000002</v>
      </c>
      <c r="R125" s="178">
        <f t="shared" ca="1" si="12"/>
        <v>7375.2263208000004</v>
      </c>
      <c r="S125" s="177">
        <f t="shared" ca="1" si="13"/>
        <v>4617.011599200001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4"/>
        <v>36</v>
      </c>
      <c r="J126" s="175">
        <f t="shared" ca="1" si="15"/>
        <v>14</v>
      </c>
      <c r="K126" s="175">
        <v>1</v>
      </c>
      <c r="L126" s="176">
        <v>1376.424</v>
      </c>
      <c r="M126" s="192">
        <f t="shared" si="16"/>
        <v>0</v>
      </c>
      <c r="N126" s="177">
        <f t="shared" si="17"/>
        <v>0</v>
      </c>
      <c r="O126" s="176">
        <f t="shared" ca="1" si="9"/>
        <v>0</v>
      </c>
      <c r="P126" s="177">
        <f t="shared" ca="1" si="10"/>
        <v>1376.424</v>
      </c>
      <c r="Q126" s="178">
        <f t="shared" ca="1" si="11"/>
        <v>316.57751999999999</v>
      </c>
      <c r="R126" s="178">
        <f t="shared" ca="1" si="12"/>
        <v>1693.00152</v>
      </c>
      <c r="S126" s="177">
        <f t="shared" ca="1" si="13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4"/>
        <v>35</v>
      </c>
      <c r="J127" s="175">
        <f t="shared" ca="1" si="15"/>
        <v>13</v>
      </c>
      <c r="K127" s="175">
        <v>8</v>
      </c>
      <c r="L127" s="176">
        <v>1210.3679999999999</v>
      </c>
      <c r="M127" s="192">
        <f t="shared" si="16"/>
        <v>242.0736</v>
      </c>
      <c r="N127" s="177">
        <f t="shared" si="17"/>
        <v>217.86623999999998</v>
      </c>
      <c r="O127" s="176">
        <f t="shared" ca="1" si="9"/>
        <v>0</v>
      </c>
      <c r="P127" s="177">
        <f t="shared" ca="1" si="10"/>
        <v>1670.3078399999999</v>
      </c>
      <c r="Q127" s="178">
        <f t="shared" ca="1" si="11"/>
        <v>384.17080320000002</v>
      </c>
      <c r="R127" s="178">
        <f t="shared" ca="1" si="12"/>
        <v>2054.4786432000001</v>
      </c>
      <c r="S127" s="177">
        <f t="shared" ca="1" si="13"/>
        <v>1286.1370367999998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4"/>
        <v>54</v>
      </c>
      <c r="J128" s="175">
        <f t="shared" ca="1" si="15"/>
        <v>23</v>
      </c>
      <c r="K128" s="175">
        <v>2</v>
      </c>
      <c r="L128" s="176">
        <v>3081.6360000000004</v>
      </c>
      <c r="M128" s="192">
        <f t="shared" si="16"/>
        <v>0</v>
      </c>
      <c r="N128" s="177">
        <f t="shared" si="17"/>
        <v>0</v>
      </c>
      <c r="O128" s="176">
        <f t="shared" ca="1" si="9"/>
        <v>0</v>
      </c>
      <c r="P128" s="177">
        <f t="shared" ca="1" si="10"/>
        <v>3081.6360000000004</v>
      </c>
      <c r="Q128" s="178">
        <f t="shared" ca="1" si="11"/>
        <v>708.77628000000016</v>
      </c>
      <c r="R128" s="178">
        <f t="shared" ca="1" si="12"/>
        <v>3790.4122800000005</v>
      </c>
      <c r="S128" s="177">
        <f t="shared" ca="1" si="13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4"/>
        <v>47</v>
      </c>
      <c r="J129" s="175">
        <f t="shared" ca="1" si="15"/>
        <v>24</v>
      </c>
      <c r="K129" s="175">
        <v>1</v>
      </c>
      <c r="L129" s="176">
        <v>3693.348</v>
      </c>
      <c r="M129" s="192">
        <f t="shared" si="16"/>
        <v>0</v>
      </c>
      <c r="N129" s="177">
        <f t="shared" si="17"/>
        <v>0</v>
      </c>
      <c r="O129" s="176">
        <f t="shared" ca="1" si="9"/>
        <v>0</v>
      </c>
      <c r="P129" s="177">
        <f t="shared" ca="1" si="10"/>
        <v>3693.348</v>
      </c>
      <c r="Q129" s="178">
        <f t="shared" ca="1" si="11"/>
        <v>849.47004000000004</v>
      </c>
      <c r="R129" s="178">
        <f t="shared" ca="1" si="12"/>
        <v>4542.8180400000001</v>
      </c>
      <c r="S129" s="177">
        <f t="shared" ca="1" si="13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4"/>
        <v>51</v>
      </c>
      <c r="J130" s="175">
        <f t="shared" ca="1" si="15"/>
        <v>13</v>
      </c>
      <c r="K130" s="175">
        <v>10</v>
      </c>
      <c r="L130" s="176">
        <v>1891.0920000000001</v>
      </c>
      <c r="M130" s="192">
        <f t="shared" si="16"/>
        <v>378.21840000000003</v>
      </c>
      <c r="N130" s="177">
        <f t="shared" si="17"/>
        <v>340.39656000000002</v>
      </c>
      <c r="O130" s="176">
        <f t="shared" ca="1" si="9"/>
        <v>0</v>
      </c>
      <c r="P130" s="177">
        <f t="shared" ca="1" si="10"/>
        <v>2609.7069600000004</v>
      </c>
      <c r="Q130" s="178">
        <f t="shared" ca="1" si="11"/>
        <v>600.23260080000011</v>
      </c>
      <c r="R130" s="178">
        <f t="shared" ca="1" si="12"/>
        <v>3209.9395608000004</v>
      </c>
      <c r="S130" s="177">
        <f t="shared" ca="1" si="13"/>
        <v>2009.4743592000004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4"/>
        <v>53</v>
      </c>
      <c r="J131" s="175">
        <f t="shared" ca="1" si="15"/>
        <v>25</v>
      </c>
      <c r="K131" s="175">
        <v>1</v>
      </c>
      <c r="L131" s="176">
        <v>2141.2080000000001</v>
      </c>
      <c r="M131" s="192">
        <f t="shared" si="16"/>
        <v>0</v>
      </c>
      <c r="N131" s="177">
        <f t="shared" si="17"/>
        <v>0</v>
      </c>
      <c r="O131" s="176">
        <f t="shared" ca="1" si="9"/>
        <v>0</v>
      </c>
      <c r="P131" s="177">
        <f t="shared" ca="1" si="10"/>
        <v>2141.2080000000001</v>
      </c>
      <c r="Q131" s="178">
        <f t="shared" ca="1" si="11"/>
        <v>492.47784000000001</v>
      </c>
      <c r="R131" s="178">
        <f t="shared" ca="1" si="12"/>
        <v>2633.6858400000001</v>
      </c>
      <c r="S131" s="177">
        <f t="shared" ca="1" si="13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4"/>
        <v>21</v>
      </c>
      <c r="J132" s="175">
        <f t="shared" ca="1" si="15"/>
        <v>1</v>
      </c>
      <c r="K132" s="175">
        <v>9</v>
      </c>
      <c r="L132" s="176">
        <v>2950.2719999999999</v>
      </c>
      <c r="M132" s="192">
        <f t="shared" si="16"/>
        <v>590.05439999999999</v>
      </c>
      <c r="N132" s="177">
        <f t="shared" si="17"/>
        <v>531.04895999999997</v>
      </c>
      <c r="O132" s="176">
        <f t="shared" ca="1" si="9"/>
        <v>0</v>
      </c>
      <c r="P132" s="177">
        <f t="shared" ca="1" si="10"/>
        <v>4071.37536</v>
      </c>
      <c r="Q132" s="178">
        <f t="shared" ca="1" si="11"/>
        <v>936.41633280000008</v>
      </c>
      <c r="R132" s="178">
        <f t="shared" ca="1" si="12"/>
        <v>5007.7916928000004</v>
      </c>
      <c r="S132" s="177">
        <f t="shared" ca="1" si="13"/>
        <v>3134.9590272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4"/>
        <v>55</v>
      </c>
      <c r="J133" s="175">
        <f t="shared" ca="1" si="15"/>
        <v>28</v>
      </c>
      <c r="K133" s="175">
        <v>10</v>
      </c>
      <c r="L133" s="176">
        <v>1569.2760000000001</v>
      </c>
      <c r="M133" s="192">
        <f t="shared" si="16"/>
        <v>313.85520000000002</v>
      </c>
      <c r="N133" s="177">
        <f t="shared" si="17"/>
        <v>282.46967999999998</v>
      </c>
      <c r="O133" s="176">
        <f t="shared" ca="1" si="9"/>
        <v>313.85520000000002</v>
      </c>
      <c r="P133" s="177">
        <f t="shared" ca="1" si="10"/>
        <v>2479.4560799999999</v>
      </c>
      <c r="Q133" s="178">
        <f t="shared" ca="1" si="11"/>
        <v>570.27489839999998</v>
      </c>
      <c r="R133" s="178">
        <f t="shared" ca="1" si="12"/>
        <v>3049.7309783999999</v>
      </c>
      <c r="S133" s="177">
        <f t="shared" ca="1" si="13"/>
        <v>1909.1811815999999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4"/>
        <v>52</v>
      </c>
      <c r="J134" s="175">
        <f t="shared" ca="1" si="15"/>
        <v>29</v>
      </c>
      <c r="K134" s="175">
        <v>2</v>
      </c>
      <c r="L134" s="176">
        <v>1688.556</v>
      </c>
      <c r="M134" s="192">
        <f t="shared" si="16"/>
        <v>0</v>
      </c>
      <c r="N134" s="177">
        <f t="shared" si="17"/>
        <v>0</v>
      </c>
      <c r="O134" s="176">
        <f t="shared" ca="1" si="9"/>
        <v>0</v>
      </c>
      <c r="P134" s="177">
        <f t="shared" ca="1" si="10"/>
        <v>1688.556</v>
      </c>
      <c r="Q134" s="178">
        <f t="shared" ca="1" si="11"/>
        <v>388.36788000000001</v>
      </c>
      <c r="R134" s="178">
        <f t="shared" ca="1" si="12"/>
        <v>2076.9238800000003</v>
      </c>
      <c r="S134" s="177">
        <f t="shared" ca="1" si="13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4"/>
        <v>51</v>
      </c>
      <c r="J135" s="175">
        <f t="shared" ca="1" si="15"/>
        <v>23</v>
      </c>
      <c r="K135" s="175">
        <v>2</v>
      </c>
      <c r="L135" s="176">
        <v>1666.68</v>
      </c>
      <c r="M135" s="192">
        <f t="shared" si="16"/>
        <v>0</v>
      </c>
      <c r="N135" s="177">
        <f t="shared" si="17"/>
        <v>0</v>
      </c>
      <c r="O135" s="176">
        <f t="shared" ca="1" si="9"/>
        <v>0</v>
      </c>
      <c r="P135" s="177">
        <f t="shared" ca="1" si="10"/>
        <v>1666.68</v>
      </c>
      <c r="Q135" s="178">
        <f t="shared" ca="1" si="11"/>
        <v>383.33640000000003</v>
      </c>
      <c r="R135" s="178">
        <f t="shared" ca="1" si="12"/>
        <v>2050.0164</v>
      </c>
      <c r="S135" s="177">
        <f t="shared" ca="1" si="13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4"/>
        <v>45</v>
      </c>
      <c r="J136" s="175">
        <f t="shared" ca="1" si="15"/>
        <v>13</v>
      </c>
      <c r="K136" s="175">
        <v>9</v>
      </c>
      <c r="L136" s="176">
        <v>1462.452</v>
      </c>
      <c r="M136" s="192">
        <f t="shared" si="16"/>
        <v>292.49040000000002</v>
      </c>
      <c r="N136" s="177">
        <f t="shared" si="17"/>
        <v>263.24135999999999</v>
      </c>
      <c r="O136" s="176">
        <f t="shared" ca="1" si="9"/>
        <v>0</v>
      </c>
      <c r="P136" s="177">
        <f t="shared" ca="1" si="10"/>
        <v>2018.1837599999999</v>
      </c>
      <c r="Q136" s="178">
        <f t="shared" ca="1" si="11"/>
        <v>464.18226479999998</v>
      </c>
      <c r="R136" s="178">
        <f t="shared" ca="1" si="12"/>
        <v>2482.3660247999996</v>
      </c>
      <c r="S136" s="177">
        <f t="shared" ca="1" si="13"/>
        <v>1554.0014951999999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4"/>
        <v>51</v>
      </c>
      <c r="J137" s="175">
        <f t="shared" ca="1" si="15"/>
        <v>14</v>
      </c>
      <c r="K137" s="175">
        <v>6</v>
      </c>
      <c r="L137" s="176">
        <v>3452.8560000000002</v>
      </c>
      <c r="M137" s="192">
        <f t="shared" si="16"/>
        <v>690.57120000000009</v>
      </c>
      <c r="N137" s="177">
        <f t="shared" si="17"/>
        <v>483.3998400000001</v>
      </c>
      <c r="O137" s="176">
        <f t="shared" ca="1" si="9"/>
        <v>0</v>
      </c>
      <c r="P137" s="177">
        <f t="shared" ca="1" si="10"/>
        <v>4626.8270400000001</v>
      </c>
      <c r="Q137" s="178">
        <f t="shared" ca="1" si="11"/>
        <v>1064.1702192</v>
      </c>
      <c r="R137" s="178">
        <f t="shared" ca="1" si="12"/>
        <v>5690.9972592000004</v>
      </c>
      <c r="S137" s="177">
        <f t="shared" ca="1" si="13"/>
        <v>3562.6568207999999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4"/>
        <v>37</v>
      </c>
      <c r="J138" s="175">
        <f t="shared" ca="1" si="15"/>
        <v>14</v>
      </c>
      <c r="K138" s="175">
        <v>1</v>
      </c>
      <c r="L138" s="176">
        <v>3247.4279999999999</v>
      </c>
      <c r="M138" s="192">
        <f t="shared" si="16"/>
        <v>0</v>
      </c>
      <c r="N138" s="177">
        <f t="shared" si="17"/>
        <v>0</v>
      </c>
      <c r="O138" s="176">
        <f t="shared" ca="1" si="9"/>
        <v>0</v>
      </c>
      <c r="P138" s="177">
        <f t="shared" ca="1" si="10"/>
        <v>3247.4279999999999</v>
      </c>
      <c r="Q138" s="178">
        <f t="shared" ca="1" si="11"/>
        <v>746.90844000000004</v>
      </c>
      <c r="R138" s="178">
        <f t="shared" ca="1" si="12"/>
        <v>3994.33644</v>
      </c>
      <c r="S138" s="177">
        <f t="shared" ca="1" si="13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4"/>
        <v>52</v>
      </c>
      <c r="J139" s="175">
        <f t="shared" ca="1" si="15"/>
        <v>19</v>
      </c>
      <c r="K139" s="175">
        <v>7</v>
      </c>
      <c r="L139" s="176">
        <v>2484.9479999999999</v>
      </c>
      <c r="M139" s="192">
        <f t="shared" si="16"/>
        <v>496.9896</v>
      </c>
      <c r="N139" s="177">
        <f t="shared" si="17"/>
        <v>447.29063999999994</v>
      </c>
      <c r="O139" s="176">
        <f t="shared" ref="O139:O202" ca="1" si="18">IF(AND(J139&gt;=15,K139&gt;=3),L139*Prime_3,0)</f>
        <v>496.9896</v>
      </c>
      <c r="P139" s="177">
        <f t="shared" ref="P139:P202" ca="1" si="19">SUM(L139:O139)</f>
        <v>3926.2178399999993</v>
      </c>
      <c r="Q139" s="178">
        <f t="shared" ref="Q139:Q202" ca="1" si="20">P139*23%</f>
        <v>903.03010319999987</v>
      </c>
      <c r="R139" s="178">
        <f t="shared" ref="R139:R202" ca="1" si="21">P139+Q139</f>
        <v>4829.2479431999991</v>
      </c>
      <c r="S139" s="177">
        <f t="shared" ref="S139:S202" ca="1" si="22">P139-Q139</f>
        <v>3023.1877367999996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23">DATEDIF(E140,$A$3,"y")</f>
        <v>38</v>
      </c>
      <c r="J140" s="175">
        <f t="shared" ref="J140:J203" ca="1" si="24">DATEDIF(H140,$A$3,"y")</f>
        <v>19</v>
      </c>
      <c r="K140" s="175">
        <v>7</v>
      </c>
      <c r="L140" s="176">
        <v>3581.076</v>
      </c>
      <c r="M140" s="192">
        <f t="shared" ref="M140:M203" si="25">IF(K140&gt;=5,L140*$M$5,0)</f>
        <v>716.2152000000001</v>
      </c>
      <c r="N140" s="177">
        <f t="shared" ref="N140:N203" si="26">IF(K140&gt;6,L140*$M$6,IF(K140&gt;2,L140*$N$6,0))</f>
        <v>644.59367999999995</v>
      </c>
      <c r="O140" s="176">
        <f t="shared" ca="1" si="18"/>
        <v>716.2152000000001</v>
      </c>
      <c r="P140" s="177">
        <f t="shared" ca="1" si="19"/>
        <v>5658.1000800000002</v>
      </c>
      <c r="Q140" s="178">
        <f t="shared" ca="1" si="20"/>
        <v>1301.3630184000001</v>
      </c>
      <c r="R140" s="178">
        <f t="shared" ca="1" si="21"/>
        <v>6959.4630984000005</v>
      </c>
      <c r="S140" s="177">
        <f t="shared" ca="1" si="22"/>
        <v>4356.7370615999998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23"/>
        <v>45</v>
      </c>
      <c r="J141" s="175">
        <f t="shared" ca="1" si="24"/>
        <v>9</v>
      </c>
      <c r="K141" s="175">
        <v>9</v>
      </c>
      <c r="L141" s="176">
        <v>2198.7840000000001</v>
      </c>
      <c r="M141" s="192">
        <f t="shared" si="25"/>
        <v>439.75680000000006</v>
      </c>
      <c r="N141" s="177">
        <f t="shared" si="26"/>
        <v>395.78111999999999</v>
      </c>
      <c r="O141" s="176">
        <f t="shared" ca="1" si="18"/>
        <v>0</v>
      </c>
      <c r="P141" s="177">
        <f t="shared" ca="1" si="19"/>
        <v>3034.3219200000003</v>
      </c>
      <c r="Q141" s="178">
        <f t="shared" ca="1" si="20"/>
        <v>697.89404160000015</v>
      </c>
      <c r="R141" s="178">
        <f t="shared" ca="1" si="21"/>
        <v>3732.2159616000004</v>
      </c>
      <c r="S141" s="177">
        <f t="shared" ca="1" si="22"/>
        <v>2336.4278784000003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23"/>
        <v>51</v>
      </c>
      <c r="J142" s="175">
        <f t="shared" ca="1" si="24"/>
        <v>8</v>
      </c>
      <c r="K142" s="175">
        <v>3</v>
      </c>
      <c r="L142" s="176">
        <v>2214.3000000000002</v>
      </c>
      <c r="M142" s="192">
        <f t="shared" si="25"/>
        <v>0</v>
      </c>
      <c r="N142" s="177">
        <f t="shared" si="26"/>
        <v>310.00200000000007</v>
      </c>
      <c r="O142" s="176">
        <f t="shared" ca="1" si="18"/>
        <v>0</v>
      </c>
      <c r="P142" s="177">
        <f t="shared" ca="1" si="19"/>
        <v>2524.3020000000001</v>
      </c>
      <c r="Q142" s="178">
        <f t="shared" ca="1" si="20"/>
        <v>580.58946000000003</v>
      </c>
      <c r="R142" s="178">
        <f t="shared" ca="1" si="21"/>
        <v>3104.8914600000003</v>
      </c>
      <c r="S142" s="177">
        <f t="shared" ca="1" si="22"/>
        <v>1943.71254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23"/>
        <v>33</v>
      </c>
      <c r="J143" s="175">
        <f t="shared" ca="1" si="24"/>
        <v>9</v>
      </c>
      <c r="K143" s="175">
        <v>3</v>
      </c>
      <c r="L143" s="176">
        <v>3130.4760000000001</v>
      </c>
      <c r="M143" s="192">
        <f t="shared" si="25"/>
        <v>0</v>
      </c>
      <c r="N143" s="177">
        <f t="shared" si="26"/>
        <v>438.26664000000005</v>
      </c>
      <c r="O143" s="176">
        <f t="shared" ca="1" si="18"/>
        <v>0</v>
      </c>
      <c r="P143" s="177">
        <f t="shared" ca="1" si="19"/>
        <v>3568.7426400000004</v>
      </c>
      <c r="Q143" s="178">
        <f t="shared" ca="1" si="20"/>
        <v>820.81080720000011</v>
      </c>
      <c r="R143" s="178">
        <f t="shared" ca="1" si="21"/>
        <v>4389.5534472000008</v>
      </c>
      <c r="S143" s="177">
        <f t="shared" ca="1" si="22"/>
        <v>2747.9318328000004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23"/>
        <v>55</v>
      </c>
      <c r="J144" s="175">
        <f t="shared" ca="1" si="24"/>
        <v>24</v>
      </c>
      <c r="K144" s="175">
        <v>9</v>
      </c>
      <c r="L144" s="176">
        <v>3077.2080000000001</v>
      </c>
      <c r="M144" s="192">
        <f t="shared" si="25"/>
        <v>615.44160000000011</v>
      </c>
      <c r="N144" s="177">
        <f t="shared" si="26"/>
        <v>553.89743999999996</v>
      </c>
      <c r="O144" s="176">
        <f t="shared" ca="1" si="18"/>
        <v>615.44160000000011</v>
      </c>
      <c r="P144" s="177">
        <f t="shared" ca="1" si="19"/>
        <v>4861.9886400000005</v>
      </c>
      <c r="Q144" s="178">
        <f t="shared" ca="1" si="20"/>
        <v>1118.2573872000003</v>
      </c>
      <c r="R144" s="178">
        <f t="shared" ca="1" si="21"/>
        <v>5980.2460272000008</v>
      </c>
      <c r="S144" s="177">
        <f t="shared" ca="1" si="22"/>
        <v>3743.7312528000002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23"/>
        <v>54</v>
      </c>
      <c r="J145" s="175">
        <f t="shared" ca="1" si="24"/>
        <v>20</v>
      </c>
      <c r="K145" s="175">
        <v>1</v>
      </c>
      <c r="L145" s="176">
        <v>1938.6479999999999</v>
      </c>
      <c r="M145" s="192">
        <f t="shared" si="25"/>
        <v>0</v>
      </c>
      <c r="N145" s="177">
        <f t="shared" si="26"/>
        <v>0</v>
      </c>
      <c r="O145" s="176">
        <f t="shared" ca="1" si="18"/>
        <v>0</v>
      </c>
      <c r="P145" s="177">
        <f t="shared" ca="1" si="19"/>
        <v>1938.6479999999999</v>
      </c>
      <c r="Q145" s="178">
        <f t="shared" ca="1" si="20"/>
        <v>445.88904000000002</v>
      </c>
      <c r="R145" s="178">
        <f t="shared" ca="1" si="21"/>
        <v>2384.5370400000002</v>
      </c>
      <c r="S145" s="177">
        <f t="shared" ca="1" si="22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23"/>
        <v>31</v>
      </c>
      <c r="J146" s="175">
        <f t="shared" ca="1" si="24"/>
        <v>13</v>
      </c>
      <c r="K146" s="175">
        <v>2</v>
      </c>
      <c r="L146" s="176">
        <v>1716.348</v>
      </c>
      <c r="M146" s="192">
        <f t="shared" si="25"/>
        <v>0</v>
      </c>
      <c r="N146" s="177">
        <f t="shared" si="26"/>
        <v>0</v>
      </c>
      <c r="O146" s="176">
        <f t="shared" ca="1" si="18"/>
        <v>0</v>
      </c>
      <c r="P146" s="177">
        <f t="shared" ca="1" si="19"/>
        <v>1716.348</v>
      </c>
      <c r="Q146" s="178">
        <f t="shared" ca="1" si="20"/>
        <v>394.76004</v>
      </c>
      <c r="R146" s="178">
        <f t="shared" ca="1" si="21"/>
        <v>2111.1080400000001</v>
      </c>
      <c r="S146" s="177">
        <f t="shared" ca="1" si="22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23"/>
        <v>47</v>
      </c>
      <c r="J147" s="175">
        <f t="shared" ca="1" si="24"/>
        <v>20</v>
      </c>
      <c r="K147" s="175">
        <v>10</v>
      </c>
      <c r="L147" s="176">
        <v>1344.66</v>
      </c>
      <c r="M147" s="192">
        <f t="shared" si="25"/>
        <v>268.93200000000002</v>
      </c>
      <c r="N147" s="177">
        <f t="shared" si="26"/>
        <v>242.03880000000001</v>
      </c>
      <c r="O147" s="176">
        <f t="shared" ca="1" si="18"/>
        <v>268.93200000000002</v>
      </c>
      <c r="P147" s="177">
        <f t="shared" ca="1" si="19"/>
        <v>2124.5628000000002</v>
      </c>
      <c r="Q147" s="178">
        <f t="shared" ca="1" si="20"/>
        <v>488.64944400000007</v>
      </c>
      <c r="R147" s="178">
        <f t="shared" ca="1" si="21"/>
        <v>2613.2122440000003</v>
      </c>
      <c r="S147" s="177">
        <f t="shared" ca="1" si="22"/>
        <v>1635.913356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23"/>
        <v>32</v>
      </c>
      <c r="J148" s="175">
        <f t="shared" ca="1" si="24"/>
        <v>12</v>
      </c>
      <c r="K148" s="175">
        <v>3</v>
      </c>
      <c r="L148" s="176">
        <v>2023.6439999999998</v>
      </c>
      <c r="M148" s="192">
        <f t="shared" si="25"/>
        <v>0</v>
      </c>
      <c r="N148" s="177">
        <f t="shared" si="26"/>
        <v>283.31016</v>
      </c>
      <c r="O148" s="176">
        <f t="shared" ca="1" si="18"/>
        <v>0</v>
      </c>
      <c r="P148" s="177">
        <f t="shared" ca="1" si="19"/>
        <v>2306.9541599999998</v>
      </c>
      <c r="Q148" s="178">
        <f t="shared" ca="1" si="20"/>
        <v>530.59945679999998</v>
      </c>
      <c r="R148" s="178">
        <f t="shared" ca="1" si="21"/>
        <v>2837.5536167999999</v>
      </c>
      <c r="S148" s="177">
        <f t="shared" ca="1" si="22"/>
        <v>1776.3547031999997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23"/>
        <v>31</v>
      </c>
      <c r="J149" s="175">
        <f t="shared" ca="1" si="24"/>
        <v>9</v>
      </c>
      <c r="K149" s="175">
        <v>3</v>
      </c>
      <c r="L149" s="176">
        <v>2739.9120000000003</v>
      </c>
      <c r="M149" s="192">
        <f t="shared" si="25"/>
        <v>0</v>
      </c>
      <c r="N149" s="177">
        <f t="shared" si="26"/>
        <v>383.58768000000009</v>
      </c>
      <c r="O149" s="176">
        <f t="shared" ca="1" si="18"/>
        <v>0</v>
      </c>
      <c r="P149" s="177">
        <f t="shared" ca="1" si="19"/>
        <v>3123.4996800000004</v>
      </c>
      <c r="Q149" s="178">
        <f t="shared" ca="1" si="20"/>
        <v>718.40492640000014</v>
      </c>
      <c r="R149" s="178">
        <f t="shared" ca="1" si="21"/>
        <v>3841.9046064000004</v>
      </c>
      <c r="S149" s="177">
        <f t="shared" ca="1" si="22"/>
        <v>2405.0947536000003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23"/>
        <v>53</v>
      </c>
      <c r="J150" s="175">
        <f t="shared" ca="1" si="24"/>
        <v>13</v>
      </c>
      <c r="K150" s="175">
        <v>9</v>
      </c>
      <c r="L150" s="176">
        <v>2201.136</v>
      </c>
      <c r="M150" s="192">
        <f t="shared" si="25"/>
        <v>440.22720000000004</v>
      </c>
      <c r="N150" s="177">
        <f t="shared" si="26"/>
        <v>396.20447999999999</v>
      </c>
      <c r="O150" s="176">
        <f t="shared" ca="1" si="18"/>
        <v>0</v>
      </c>
      <c r="P150" s="177">
        <f t="shared" ca="1" si="19"/>
        <v>3037.5676799999997</v>
      </c>
      <c r="Q150" s="178">
        <f t="shared" ca="1" si="20"/>
        <v>698.6405663999999</v>
      </c>
      <c r="R150" s="178">
        <f t="shared" ca="1" si="21"/>
        <v>3736.2082463999996</v>
      </c>
      <c r="S150" s="177">
        <f t="shared" ca="1" si="22"/>
        <v>2338.9271135999998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23"/>
        <v>34</v>
      </c>
      <c r="J151" s="175">
        <f t="shared" ca="1" si="24"/>
        <v>10</v>
      </c>
      <c r="K151" s="175">
        <v>6</v>
      </c>
      <c r="L151" s="176">
        <v>3534.348</v>
      </c>
      <c r="M151" s="192">
        <f t="shared" si="25"/>
        <v>706.86959999999999</v>
      </c>
      <c r="N151" s="177">
        <f t="shared" si="26"/>
        <v>494.80872000000005</v>
      </c>
      <c r="O151" s="176">
        <f t="shared" ca="1" si="18"/>
        <v>0</v>
      </c>
      <c r="P151" s="177">
        <f t="shared" ca="1" si="19"/>
        <v>4736.0263199999999</v>
      </c>
      <c r="Q151" s="178">
        <f t="shared" ca="1" si="20"/>
        <v>1089.2860536000001</v>
      </c>
      <c r="R151" s="178">
        <f t="shared" ca="1" si="21"/>
        <v>5825.3123735999998</v>
      </c>
      <c r="S151" s="177">
        <f t="shared" ca="1" si="22"/>
        <v>3646.7402664000001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23"/>
        <v>21</v>
      </c>
      <c r="J152" s="175">
        <f t="shared" ca="1" si="24"/>
        <v>2</v>
      </c>
      <c r="K152" s="175">
        <v>10</v>
      </c>
      <c r="L152" s="176">
        <v>2845.248</v>
      </c>
      <c r="M152" s="192">
        <f t="shared" si="25"/>
        <v>569.04960000000005</v>
      </c>
      <c r="N152" s="177">
        <f t="shared" si="26"/>
        <v>512.14463999999998</v>
      </c>
      <c r="O152" s="176">
        <f t="shared" ca="1" si="18"/>
        <v>0</v>
      </c>
      <c r="P152" s="177">
        <f t="shared" ca="1" si="19"/>
        <v>3926.4422399999999</v>
      </c>
      <c r="Q152" s="178">
        <f t="shared" ca="1" si="20"/>
        <v>903.08171519999996</v>
      </c>
      <c r="R152" s="178">
        <f t="shared" ca="1" si="21"/>
        <v>4829.5239552000003</v>
      </c>
      <c r="S152" s="177">
        <f t="shared" ca="1" si="22"/>
        <v>3023.3605247999999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23"/>
        <v>52</v>
      </c>
      <c r="J153" s="175">
        <f t="shared" ca="1" si="24"/>
        <v>23</v>
      </c>
      <c r="K153" s="175">
        <v>9</v>
      </c>
      <c r="L153" s="176">
        <v>1635.636</v>
      </c>
      <c r="M153" s="192">
        <f t="shared" si="25"/>
        <v>327.12720000000002</v>
      </c>
      <c r="N153" s="177">
        <f t="shared" si="26"/>
        <v>294.41447999999997</v>
      </c>
      <c r="O153" s="176">
        <f t="shared" ca="1" si="18"/>
        <v>327.12720000000002</v>
      </c>
      <c r="P153" s="177">
        <f t="shared" ca="1" si="19"/>
        <v>2584.3048799999997</v>
      </c>
      <c r="Q153" s="178">
        <f t="shared" ca="1" si="20"/>
        <v>594.3901224</v>
      </c>
      <c r="R153" s="178">
        <f t="shared" ca="1" si="21"/>
        <v>3178.6950023999998</v>
      </c>
      <c r="S153" s="177">
        <f t="shared" ca="1" si="22"/>
        <v>1989.9147575999996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23"/>
        <v>56</v>
      </c>
      <c r="J154" s="175">
        <f t="shared" ca="1" si="24"/>
        <v>22</v>
      </c>
      <c r="K154" s="175">
        <v>1</v>
      </c>
      <c r="L154" s="176">
        <v>3086.6639999999998</v>
      </c>
      <c r="M154" s="192">
        <f t="shared" si="25"/>
        <v>0</v>
      </c>
      <c r="N154" s="177">
        <f t="shared" si="26"/>
        <v>0</v>
      </c>
      <c r="O154" s="176">
        <f t="shared" ca="1" si="18"/>
        <v>0</v>
      </c>
      <c r="P154" s="177">
        <f t="shared" ca="1" si="19"/>
        <v>3086.6639999999998</v>
      </c>
      <c r="Q154" s="178">
        <f t="shared" ca="1" si="20"/>
        <v>709.93272000000002</v>
      </c>
      <c r="R154" s="178">
        <f t="shared" ca="1" si="21"/>
        <v>3796.5967199999996</v>
      </c>
      <c r="S154" s="177">
        <f t="shared" ca="1" si="22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23"/>
        <v>53</v>
      </c>
      <c r="J155" s="175">
        <f t="shared" ca="1" si="24"/>
        <v>24</v>
      </c>
      <c r="K155" s="175">
        <v>9</v>
      </c>
      <c r="L155" s="176">
        <v>1697.9880000000001</v>
      </c>
      <c r="M155" s="192">
        <f t="shared" si="25"/>
        <v>339.59760000000006</v>
      </c>
      <c r="N155" s="177">
        <f t="shared" si="26"/>
        <v>305.63783999999998</v>
      </c>
      <c r="O155" s="176">
        <f t="shared" ca="1" si="18"/>
        <v>339.59760000000006</v>
      </c>
      <c r="P155" s="177">
        <f t="shared" ca="1" si="19"/>
        <v>2682.8210400000003</v>
      </c>
      <c r="Q155" s="178">
        <f t="shared" ca="1" si="20"/>
        <v>617.04883920000009</v>
      </c>
      <c r="R155" s="178">
        <f t="shared" ca="1" si="21"/>
        <v>3299.8698792000005</v>
      </c>
      <c r="S155" s="177">
        <f t="shared" ca="1" si="22"/>
        <v>2065.7722008000001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23"/>
        <v>35</v>
      </c>
      <c r="J156" s="175">
        <f t="shared" ca="1" si="24"/>
        <v>3</v>
      </c>
      <c r="K156" s="175">
        <v>1</v>
      </c>
      <c r="L156" s="176">
        <v>3585.768</v>
      </c>
      <c r="M156" s="192">
        <f t="shared" si="25"/>
        <v>0</v>
      </c>
      <c r="N156" s="177">
        <f t="shared" si="26"/>
        <v>0</v>
      </c>
      <c r="O156" s="176">
        <f t="shared" ca="1" si="18"/>
        <v>0</v>
      </c>
      <c r="P156" s="177">
        <f t="shared" ca="1" si="19"/>
        <v>3585.768</v>
      </c>
      <c r="Q156" s="178">
        <f t="shared" ca="1" si="20"/>
        <v>824.72664000000009</v>
      </c>
      <c r="R156" s="178">
        <f t="shared" ca="1" si="21"/>
        <v>4410.4946399999999</v>
      </c>
      <c r="S156" s="177">
        <f t="shared" ca="1" si="22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23"/>
        <v>52</v>
      </c>
      <c r="J157" s="175">
        <f t="shared" ca="1" si="24"/>
        <v>24</v>
      </c>
      <c r="K157" s="175">
        <v>1</v>
      </c>
      <c r="L157" s="176">
        <v>1668.5160000000001</v>
      </c>
      <c r="M157" s="192">
        <f t="shared" si="25"/>
        <v>0</v>
      </c>
      <c r="N157" s="177">
        <f t="shared" si="26"/>
        <v>0</v>
      </c>
      <c r="O157" s="176">
        <f t="shared" ca="1" si="18"/>
        <v>0</v>
      </c>
      <c r="P157" s="177">
        <f t="shared" ca="1" si="19"/>
        <v>1668.5160000000001</v>
      </c>
      <c r="Q157" s="178">
        <f t="shared" ca="1" si="20"/>
        <v>383.75868000000003</v>
      </c>
      <c r="R157" s="178">
        <f t="shared" ca="1" si="21"/>
        <v>2052.27468</v>
      </c>
      <c r="S157" s="177">
        <f t="shared" ca="1" si="22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23"/>
        <v>44</v>
      </c>
      <c r="J158" s="175">
        <f t="shared" ca="1" si="24"/>
        <v>15</v>
      </c>
      <c r="K158" s="175">
        <v>10</v>
      </c>
      <c r="L158" s="176">
        <v>3547.4639999999999</v>
      </c>
      <c r="M158" s="192">
        <f t="shared" si="25"/>
        <v>709.49279999999999</v>
      </c>
      <c r="N158" s="177">
        <f t="shared" si="26"/>
        <v>638.54351999999994</v>
      </c>
      <c r="O158" s="176">
        <f t="shared" ca="1" si="18"/>
        <v>709.49279999999999</v>
      </c>
      <c r="P158" s="177">
        <f t="shared" ca="1" si="19"/>
        <v>5604.9931200000001</v>
      </c>
      <c r="Q158" s="178">
        <f t="shared" ca="1" si="20"/>
        <v>1289.1484176000001</v>
      </c>
      <c r="R158" s="178">
        <f t="shared" ca="1" si="21"/>
        <v>6894.1415376000004</v>
      </c>
      <c r="S158" s="177">
        <f t="shared" ca="1" si="22"/>
        <v>4315.8447023999997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23"/>
        <v>29</v>
      </c>
      <c r="J159" s="175">
        <f t="shared" ca="1" si="24"/>
        <v>8</v>
      </c>
      <c r="K159" s="175">
        <v>1</v>
      </c>
      <c r="L159" s="176">
        <v>3581.9159999999997</v>
      </c>
      <c r="M159" s="192">
        <f t="shared" si="25"/>
        <v>0</v>
      </c>
      <c r="N159" s="177">
        <f t="shared" si="26"/>
        <v>0</v>
      </c>
      <c r="O159" s="176">
        <f t="shared" ca="1" si="18"/>
        <v>0</v>
      </c>
      <c r="P159" s="177">
        <f t="shared" ca="1" si="19"/>
        <v>3581.9159999999997</v>
      </c>
      <c r="Q159" s="178">
        <f t="shared" ca="1" si="20"/>
        <v>823.84068000000002</v>
      </c>
      <c r="R159" s="178">
        <f t="shared" ca="1" si="21"/>
        <v>4405.7566799999995</v>
      </c>
      <c r="S159" s="177">
        <f t="shared" ca="1" si="22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23"/>
        <v>32</v>
      </c>
      <c r="J160" s="175">
        <f t="shared" ca="1" si="24"/>
        <v>4</v>
      </c>
      <c r="K160" s="175">
        <v>9</v>
      </c>
      <c r="L160" s="176">
        <v>2260.2600000000002</v>
      </c>
      <c r="M160" s="192">
        <f t="shared" si="25"/>
        <v>452.05200000000008</v>
      </c>
      <c r="N160" s="177">
        <f t="shared" si="26"/>
        <v>406.84680000000003</v>
      </c>
      <c r="O160" s="176">
        <f t="shared" ca="1" si="18"/>
        <v>0</v>
      </c>
      <c r="P160" s="177">
        <f t="shared" ca="1" si="19"/>
        <v>3119.1588000000002</v>
      </c>
      <c r="Q160" s="178">
        <f t="shared" ca="1" si="20"/>
        <v>717.4065240000001</v>
      </c>
      <c r="R160" s="178">
        <f t="shared" ca="1" si="21"/>
        <v>3836.5653240000001</v>
      </c>
      <c r="S160" s="177">
        <f t="shared" ca="1" si="22"/>
        <v>2401.7522760000002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23"/>
        <v>54</v>
      </c>
      <c r="J161" s="175">
        <f t="shared" ca="1" si="24"/>
        <v>18</v>
      </c>
      <c r="K161" s="175">
        <v>1</v>
      </c>
      <c r="L161" s="176">
        <v>1737.384</v>
      </c>
      <c r="M161" s="192">
        <f t="shared" si="25"/>
        <v>0</v>
      </c>
      <c r="N161" s="177">
        <f t="shared" si="26"/>
        <v>0</v>
      </c>
      <c r="O161" s="176">
        <f t="shared" ca="1" si="18"/>
        <v>0</v>
      </c>
      <c r="P161" s="177">
        <f t="shared" ca="1" si="19"/>
        <v>1737.384</v>
      </c>
      <c r="Q161" s="178">
        <f t="shared" ca="1" si="20"/>
        <v>399.59832</v>
      </c>
      <c r="R161" s="178">
        <f t="shared" ca="1" si="21"/>
        <v>2136.9823200000001</v>
      </c>
      <c r="S161" s="177">
        <f t="shared" ca="1" si="22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23"/>
        <v>37</v>
      </c>
      <c r="J162" s="175">
        <f t="shared" ca="1" si="24"/>
        <v>14</v>
      </c>
      <c r="K162" s="175">
        <v>1</v>
      </c>
      <c r="L162" s="176">
        <v>1920</v>
      </c>
      <c r="M162" s="192">
        <f t="shared" si="25"/>
        <v>0</v>
      </c>
      <c r="N162" s="177">
        <f t="shared" si="26"/>
        <v>0</v>
      </c>
      <c r="O162" s="176">
        <f t="shared" ca="1" si="18"/>
        <v>0</v>
      </c>
      <c r="P162" s="177">
        <f t="shared" ca="1" si="19"/>
        <v>1920</v>
      </c>
      <c r="Q162" s="178">
        <f t="shared" ca="1" si="20"/>
        <v>441.6</v>
      </c>
      <c r="R162" s="178">
        <f t="shared" ca="1" si="21"/>
        <v>2361.6</v>
      </c>
      <c r="S162" s="177">
        <f t="shared" ca="1" si="22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23"/>
        <v>34</v>
      </c>
      <c r="J163" s="175">
        <f t="shared" ca="1" si="24"/>
        <v>12</v>
      </c>
      <c r="K163" s="175">
        <v>1</v>
      </c>
      <c r="L163" s="176">
        <v>3541.5720000000001</v>
      </c>
      <c r="M163" s="192">
        <f t="shared" si="25"/>
        <v>0</v>
      </c>
      <c r="N163" s="177">
        <f t="shared" si="26"/>
        <v>0</v>
      </c>
      <c r="O163" s="176">
        <f t="shared" ca="1" si="18"/>
        <v>0</v>
      </c>
      <c r="P163" s="177">
        <f t="shared" ca="1" si="19"/>
        <v>3541.5720000000001</v>
      </c>
      <c r="Q163" s="178">
        <f t="shared" ca="1" si="20"/>
        <v>814.5615600000001</v>
      </c>
      <c r="R163" s="178">
        <f t="shared" ca="1" si="21"/>
        <v>4356.1335600000002</v>
      </c>
      <c r="S163" s="177">
        <f t="shared" ca="1" si="22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23"/>
        <v>34</v>
      </c>
      <c r="J164" s="175">
        <f t="shared" ca="1" si="24"/>
        <v>14</v>
      </c>
      <c r="K164" s="175">
        <v>1</v>
      </c>
      <c r="L164" s="176">
        <v>1219.2719999999999</v>
      </c>
      <c r="M164" s="192">
        <f t="shared" si="25"/>
        <v>0</v>
      </c>
      <c r="N164" s="177">
        <f t="shared" si="26"/>
        <v>0</v>
      </c>
      <c r="O164" s="176">
        <f t="shared" ca="1" si="18"/>
        <v>0</v>
      </c>
      <c r="P164" s="177">
        <f t="shared" ca="1" si="19"/>
        <v>1219.2719999999999</v>
      </c>
      <c r="Q164" s="178">
        <f t="shared" ca="1" si="20"/>
        <v>280.43256000000002</v>
      </c>
      <c r="R164" s="178">
        <f t="shared" ca="1" si="21"/>
        <v>1499.7045599999999</v>
      </c>
      <c r="S164" s="177">
        <f t="shared" ca="1" si="22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23"/>
        <v>49</v>
      </c>
      <c r="J165" s="175">
        <f t="shared" ca="1" si="24"/>
        <v>21</v>
      </c>
      <c r="K165" s="175">
        <v>7</v>
      </c>
      <c r="L165" s="176">
        <v>2647.2240000000002</v>
      </c>
      <c r="M165" s="192">
        <f t="shared" si="25"/>
        <v>529.4448000000001</v>
      </c>
      <c r="N165" s="177">
        <f t="shared" si="26"/>
        <v>476.50031999999999</v>
      </c>
      <c r="O165" s="176">
        <f t="shared" ca="1" si="18"/>
        <v>529.4448000000001</v>
      </c>
      <c r="P165" s="177">
        <f t="shared" ca="1" si="19"/>
        <v>4182.6139200000007</v>
      </c>
      <c r="Q165" s="178">
        <f t="shared" ca="1" si="20"/>
        <v>962.00120160000017</v>
      </c>
      <c r="R165" s="178">
        <f t="shared" ca="1" si="21"/>
        <v>5144.6151216000007</v>
      </c>
      <c r="S165" s="177">
        <f t="shared" ca="1" si="22"/>
        <v>3220.6127184000006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23"/>
        <v>28</v>
      </c>
      <c r="J166" s="175">
        <f t="shared" ca="1" si="24"/>
        <v>3</v>
      </c>
      <c r="K166" s="175">
        <v>2</v>
      </c>
      <c r="L166" s="176">
        <v>2227.0320000000002</v>
      </c>
      <c r="M166" s="192">
        <f t="shared" si="25"/>
        <v>0</v>
      </c>
      <c r="N166" s="177">
        <f t="shared" si="26"/>
        <v>0</v>
      </c>
      <c r="O166" s="176">
        <f t="shared" ca="1" si="18"/>
        <v>0</v>
      </c>
      <c r="P166" s="177">
        <f t="shared" ca="1" si="19"/>
        <v>2227.0320000000002</v>
      </c>
      <c r="Q166" s="178">
        <f t="shared" ca="1" si="20"/>
        <v>512.2173600000001</v>
      </c>
      <c r="R166" s="178">
        <f t="shared" ca="1" si="21"/>
        <v>2739.2493600000003</v>
      </c>
      <c r="S166" s="177">
        <f t="shared" ca="1" si="22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23"/>
        <v>28</v>
      </c>
      <c r="J167" s="175">
        <f t="shared" ca="1" si="24"/>
        <v>8</v>
      </c>
      <c r="K167" s="175">
        <v>3</v>
      </c>
      <c r="L167" s="176">
        <v>1629.768</v>
      </c>
      <c r="M167" s="192">
        <f t="shared" si="25"/>
        <v>0</v>
      </c>
      <c r="N167" s="177">
        <f t="shared" si="26"/>
        <v>228.16752000000002</v>
      </c>
      <c r="O167" s="176">
        <f t="shared" ca="1" si="18"/>
        <v>0</v>
      </c>
      <c r="P167" s="177">
        <f t="shared" ca="1" si="19"/>
        <v>1857.93552</v>
      </c>
      <c r="Q167" s="178">
        <f t="shared" ca="1" si="20"/>
        <v>427.32516960000004</v>
      </c>
      <c r="R167" s="178">
        <f t="shared" ca="1" si="21"/>
        <v>2285.2606896000002</v>
      </c>
      <c r="S167" s="177">
        <f t="shared" ca="1" si="22"/>
        <v>1430.6103504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23"/>
        <v>51</v>
      </c>
      <c r="J168" s="175">
        <f t="shared" ca="1" si="24"/>
        <v>26</v>
      </c>
      <c r="K168" s="175">
        <v>4</v>
      </c>
      <c r="L168" s="176">
        <v>3105.78</v>
      </c>
      <c r="M168" s="192">
        <f t="shared" si="25"/>
        <v>0</v>
      </c>
      <c r="N168" s="177">
        <f t="shared" si="26"/>
        <v>434.80920000000009</v>
      </c>
      <c r="O168" s="176">
        <f t="shared" ca="1" si="18"/>
        <v>621.15600000000006</v>
      </c>
      <c r="P168" s="177">
        <f t="shared" ca="1" si="19"/>
        <v>4161.7452000000003</v>
      </c>
      <c r="Q168" s="178">
        <f t="shared" ca="1" si="20"/>
        <v>957.20139600000016</v>
      </c>
      <c r="R168" s="178">
        <f t="shared" ca="1" si="21"/>
        <v>5118.9465960000007</v>
      </c>
      <c r="S168" s="177">
        <f t="shared" ca="1" si="22"/>
        <v>3204.5438039999999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23"/>
        <v>51</v>
      </c>
      <c r="J169" s="175">
        <f t="shared" ca="1" si="24"/>
        <v>17</v>
      </c>
      <c r="K169" s="175">
        <v>9</v>
      </c>
      <c r="L169" s="176">
        <v>1971.6</v>
      </c>
      <c r="M169" s="192">
        <f t="shared" si="25"/>
        <v>394.32</v>
      </c>
      <c r="N169" s="177">
        <f t="shared" si="26"/>
        <v>354.88799999999998</v>
      </c>
      <c r="O169" s="176">
        <f t="shared" ca="1" si="18"/>
        <v>394.32</v>
      </c>
      <c r="P169" s="177">
        <f t="shared" ca="1" si="19"/>
        <v>3115.1280000000002</v>
      </c>
      <c r="Q169" s="178">
        <f t="shared" ca="1" si="20"/>
        <v>716.47944000000007</v>
      </c>
      <c r="R169" s="178">
        <f t="shared" ca="1" si="21"/>
        <v>3831.6074400000002</v>
      </c>
      <c r="S169" s="177">
        <f t="shared" ca="1" si="22"/>
        <v>2398.6485600000001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23"/>
        <v>31</v>
      </c>
      <c r="J170" s="175">
        <f t="shared" ca="1" si="24"/>
        <v>6</v>
      </c>
      <c r="K170" s="175">
        <v>10</v>
      </c>
      <c r="L170" s="176">
        <v>3613.0679999999998</v>
      </c>
      <c r="M170" s="192">
        <f t="shared" si="25"/>
        <v>722.61360000000002</v>
      </c>
      <c r="N170" s="177">
        <f t="shared" si="26"/>
        <v>650.35223999999994</v>
      </c>
      <c r="O170" s="176">
        <f t="shared" ca="1" si="18"/>
        <v>0</v>
      </c>
      <c r="P170" s="177">
        <f t="shared" ca="1" si="19"/>
        <v>4986.0338400000001</v>
      </c>
      <c r="Q170" s="178">
        <f t="shared" ca="1" si="20"/>
        <v>1146.7877832000001</v>
      </c>
      <c r="R170" s="178">
        <f t="shared" ca="1" si="21"/>
        <v>6132.8216232000004</v>
      </c>
      <c r="S170" s="177">
        <f t="shared" ca="1" si="22"/>
        <v>3839.2460567999997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23"/>
        <v>51</v>
      </c>
      <c r="J171" s="175">
        <f t="shared" ca="1" si="24"/>
        <v>35</v>
      </c>
      <c r="K171" s="175">
        <v>10</v>
      </c>
      <c r="L171" s="176">
        <v>1444.62</v>
      </c>
      <c r="M171" s="192">
        <f t="shared" si="25"/>
        <v>288.92399999999998</v>
      </c>
      <c r="N171" s="177">
        <f t="shared" si="26"/>
        <v>260.03159999999997</v>
      </c>
      <c r="O171" s="176">
        <f t="shared" ca="1" si="18"/>
        <v>288.92399999999998</v>
      </c>
      <c r="P171" s="177">
        <f t="shared" ca="1" si="19"/>
        <v>2282.4996000000001</v>
      </c>
      <c r="Q171" s="178">
        <f t="shared" ca="1" si="20"/>
        <v>524.97490800000003</v>
      </c>
      <c r="R171" s="178">
        <f t="shared" ca="1" si="21"/>
        <v>2807.4745080000002</v>
      </c>
      <c r="S171" s="177">
        <f t="shared" ca="1" si="22"/>
        <v>1757.524692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23"/>
        <v>46</v>
      </c>
      <c r="J172" s="175">
        <f t="shared" ca="1" si="24"/>
        <v>23</v>
      </c>
      <c r="K172" s="175">
        <v>1</v>
      </c>
      <c r="L172" s="176">
        <v>2030.412</v>
      </c>
      <c r="M172" s="192">
        <f t="shared" si="25"/>
        <v>0</v>
      </c>
      <c r="N172" s="177">
        <f t="shared" si="26"/>
        <v>0</v>
      </c>
      <c r="O172" s="176">
        <f t="shared" ca="1" si="18"/>
        <v>0</v>
      </c>
      <c r="P172" s="177">
        <f t="shared" ca="1" si="19"/>
        <v>2030.412</v>
      </c>
      <c r="Q172" s="178">
        <f t="shared" ca="1" si="20"/>
        <v>466.99476000000004</v>
      </c>
      <c r="R172" s="178">
        <f t="shared" ca="1" si="21"/>
        <v>2497.4067599999998</v>
      </c>
      <c r="S172" s="177">
        <f t="shared" ca="1" si="22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23"/>
        <v>35</v>
      </c>
      <c r="J173" s="175">
        <f t="shared" ca="1" si="24"/>
        <v>13</v>
      </c>
      <c r="K173" s="175">
        <v>1</v>
      </c>
      <c r="L173" s="176">
        <v>1473.2040000000002</v>
      </c>
      <c r="M173" s="192">
        <f t="shared" si="25"/>
        <v>0</v>
      </c>
      <c r="N173" s="177">
        <f t="shared" si="26"/>
        <v>0</v>
      </c>
      <c r="O173" s="176">
        <f t="shared" ca="1" si="18"/>
        <v>0</v>
      </c>
      <c r="P173" s="177">
        <f t="shared" ca="1" si="19"/>
        <v>1473.2040000000002</v>
      </c>
      <c r="Q173" s="178">
        <f t="shared" ca="1" si="20"/>
        <v>338.83692000000008</v>
      </c>
      <c r="R173" s="178">
        <f t="shared" ca="1" si="21"/>
        <v>1812.0409200000004</v>
      </c>
      <c r="S173" s="177">
        <f t="shared" ca="1" si="22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23"/>
        <v>51</v>
      </c>
      <c r="J174" s="175">
        <f t="shared" ca="1" si="24"/>
        <v>27</v>
      </c>
      <c r="K174" s="175">
        <v>3</v>
      </c>
      <c r="L174" s="176">
        <v>2202.636</v>
      </c>
      <c r="M174" s="192">
        <f t="shared" si="25"/>
        <v>0</v>
      </c>
      <c r="N174" s="177">
        <f t="shared" si="26"/>
        <v>308.36904000000004</v>
      </c>
      <c r="O174" s="176">
        <f t="shared" ca="1" si="18"/>
        <v>440.52719999999999</v>
      </c>
      <c r="P174" s="177">
        <f t="shared" ca="1" si="19"/>
        <v>2951.53224</v>
      </c>
      <c r="Q174" s="178">
        <f t="shared" ca="1" si="20"/>
        <v>678.8524152</v>
      </c>
      <c r="R174" s="178">
        <f t="shared" ca="1" si="21"/>
        <v>3630.3846552</v>
      </c>
      <c r="S174" s="177">
        <f t="shared" ca="1" si="22"/>
        <v>2272.6798248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23"/>
        <v>55</v>
      </c>
      <c r="J175" s="175">
        <f t="shared" ca="1" si="24"/>
        <v>27</v>
      </c>
      <c r="K175" s="175">
        <v>10</v>
      </c>
      <c r="L175" s="176">
        <v>3813.1320000000001</v>
      </c>
      <c r="M175" s="192">
        <f t="shared" si="25"/>
        <v>762.6264000000001</v>
      </c>
      <c r="N175" s="177">
        <f t="shared" si="26"/>
        <v>686.36375999999996</v>
      </c>
      <c r="O175" s="176">
        <f t="shared" ca="1" si="18"/>
        <v>762.6264000000001</v>
      </c>
      <c r="P175" s="177">
        <f t="shared" ca="1" si="19"/>
        <v>6024.7485600000009</v>
      </c>
      <c r="Q175" s="178">
        <f t="shared" ca="1" si="20"/>
        <v>1385.6921688000002</v>
      </c>
      <c r="R175" s="178">
        <f t="shared" ca="1" si="21"/>
        <v>7410.4407288000011</v>
      </c>
      <c r="S175" s="177">
        <f t="shared" ca="1" si="22"/>
        <v>4639.0563912000007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23"/>
        <v>36</v>
      </c>
      <c r="J176" s="175">
        <f t="shared" ca="1" si="24"/>
        <v>7</v>
      </c>
      <c r="K176" s="175">
        <v>5</v>
      </c>
      <c r="L176" s="176">
        <v>2864.82</v>
      </c>
      <c r="M176" s="192">
        <f t="shared" si="25"/>
        <v>572.96400000000006</v>
      </c>
      <c r="N176" s="177">
        <f t="shared" si="26"/>
        <v>401.07480000000004</v>
      </c>
      <c r="O176" s="176">
        <f t="shared" ca="1" si="18"/>
        <v>0</v>
      </c>
      <c r="P176" s="177">
        <f t="shared" ca="1" si="19"/>
        <v>3838.8588</v>
      </c>
      <c r="Q176" s="178">
        <f t="shared" ca="1" si="20"/>
        <v>882.93752400000005</v>
      </c>
      <c r="R176" s="178">
        <f t="shared" ca="1" si="21"/>
        <v>4721.7963239999999</v>
      </c>
      <c r="S176" s="177">
        <f t="shared" ca="1" si="22"/>
        <v>2955.921276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23"/>
        <v>55</v>
      </c>
      <c r="J177" s="175">
        <f t="shared" ca="1" si="24"/>
        <v>29</v>
      </c>
      <c r="K177" s="175">
        <v>9</v>
      </c>
      <c r="L177" s="176">
        <v>3761.076</v>
      </c>
      <c r="M177" s="192">
        <f t="shared" si="25"/>
        <v>752.2152000000001</v>
      </c>
      <c r="N177" s="177">
        <f t="shared" si="26"/>
        <v>676.99367999999993</v>
      </c>
      <c r="O177" s="176">
        <f t="shared" ca="1" si="18"/>
        <v>752.2152000000001</v>
      </c>
      <c r="P177" s="177">
        <f t="shared" ca="1" si="19"/>
        <v>5942.5000799999998</v>
      </c>
      <c r="Q177" s="178">
        <f t="shared" ca="1" si="20"/>
        <v>1366.7750183999999</v>
      </c>
      <c r="R177" s="178">
        <f t="shared" ca="1" si="21"/>
        <v>7309.2750983999995</v>
      </c>
      <c r="S177" s="177">
        <f t="shared" ca="1" si="22"/>
        <v>4575.7250616000001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23"/>
        <v>55</v>
      </c>
      <c r="J178" s="175">
        <f t="shared" ca="1" si="24"/>
        <v>21</v>
      </c>
      <c r="K178" s="175">
        <v>1</v>
      </c>
      <c r="L178" s="176">
        <v>3705.3959999999997</v>
      </c>
      <c r="M178" s="192">
        <f t="shared" si="25"/>
        <v>0</v>
      </c>
      <c r="N178" s="177">
        <f t="shared" si="26"/>
        <v>0</v>
      </c>
      <c r="O178" s="176">
        <f t="shared" ca="1" si="18"/>
        <v>0</v>
      </c>
      <c r="P178" s="177">
        <f t="shared" ca="1" si="19"/>
        <v>3705.3959999999997</v>
      </c>
      <c r="Q178" s="178">
        <f t="shared" ca="1" si="20"/>
        <v>852.24108000000001</v>
      </c>
      <c r="R178" s="178">
        <f t="shared" ca="1" si="21"/>
        <v>4557.6370799999995</v>
      </c>
      <c r="S178" s="177">
        <f t="shared" ca="1" si="22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23"/>
        <v>54</v>
      </c>
      <c r="J179" s="175">
        <f t="shared" ca="1" si="24"/>
        <v>29</v>
      </c>
      <c r="K179" s="175">
        <v>8</v>
      </c>
      <c r="L179" s="176">
        <v>2839.692</v>
      </c>
      <c r="M179" s="192">
        <f t="shared" si="25"/>
        <v>567.9384</v>
      </c>
      <c r="N179" s="177">
        <f t="shared" si="26"/>
        <v>511.14455999999996</v>
      </c>
      <c r="O179" s="176">
        <f t="shared" ca="1" si="18"/>
        <v>567.9384</v>
      </c>
      <c r="P179" s="177">
        <f t="shared" ca="1" si="19"/>
        <v>4486.7133599999997</v>
      </c>
      <c r="Q179" s="178">
        <f t="shared" ca="1" si="20"/>
        <v>1031.9440728</v>
      </c>
      <c r="R179" s="178">
        <f t="shared" ca="1" si="21"/>
        <v>5518.6574327999997</v>
      </c>
      <c r="S179" s="177">
        <f t="shared" ca="1" si="22"/>
        <v>3454.7692871999998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23"/>
        <v>48</v>
      </c>
      <c r="J180" s="175">
        <f t="shared" ca="1" si="24"/>
        <v>6</v>
      </c>
      <c r="K180" s="175">
        <v>3</v>
      </c>
      <c r="L180" s="176">
        <v>1289.04</v>
      </c>
      <c r="M180" s="192">
        <f t="shared" si="25"/>
        <v>0</v>
      </c>
      <c r="N180" s="177">
        <f t="shared" si="26"/>
        <v>180.46560000000002</v>
      </c>
      <c r="O180" s="176">
        <f t="shared" ca="1" si="18"/>
        <v>0</v>
      </c>
      <c r="P180" s="177">
        <f t="shared" ca="1" si="19"/>
        <v>1469.5056</v>
      </c>
      <c r="Q180" s="178">
        <f t="shared" ca="1" si="20"/>
        <v>337.986288</v>
      </c>
      <c r="R180" s="178">
        <f t="shared" ca="1" si="21"/>
        <v>1807.491888</v>
      </c>
      <c r="S180" s="177">
        <f t="shared" ca="1" si="22"/>
        <v>1131.5193119999999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23"/>
        <v>48</v>
      </c>
      <c r="J181" s="175">
        <f t="shared" ca="1" si="24"/>
        <v>22</v>
      </c>
      <c r="K181" s="175">
        <v>4</v>
      </c>
      <c r="L181" s="176">
        <v>1392</v>
      </c>
      <c r="M181" s="192">
        <f t="shared" si="25"/>
        <v>0</v>
      </c>
      <c r="N181" s="177">
        <f t="shared" si="26"/>
        <v>194.88000000000002</v>
      </c>
      <c r="O181" s="176">
        <f t="shared" ca="1" si="18"/>
        <v>278.40000000000003</v>
      </c>
      <c r="P181" s="177">
        <f t="shared" ca="1" si="19"/>
        <v>1865.2800000000002</v>
      </c>
      <c r="Q181" s="178">
        <f t="shared" ca="1" si="20"/>
        <v>429.01440000000008</v>
      </c>
      <c r="R181" s="178">
        <f t="shared" ca="1" si="21"/>
        <v>2294.2944000000002</v>
      </c>
      <c r="S181" s="177">
        <f t="shared" ca="1" si="22"/>
        <v>1436.2656000000002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23"/>
        <v>33</v>
      </c>
      <c r="J182" s="175">
        <f t="shared" ca="1" si="24"/>
        <v>8</v>
      </c>
      <c r="K182" s="175">
        <v>5</v>
      </c>
      <c r="L182" s="176">
        <v>1900.5239999999999</v>
      </c>
      <c r="M182" s="192">
        <f t="shared" si="25"/>
        <v>380.10480000000001</v>
      </c>
      <c r="N182" s="177">
        <f t="shared" si="26"/>
        <v>266.07336000000004</v>
      </c>
      <c r="O182" s="176">
        <f t="shared" ca="1" si="18"/>
        <v>0</v>
      </c>
      <c r="P182" s="177">
        <f t="shared" ca="1" si="19"/>
        <v>2546.7021599999998</v>
      </c>
      <c r="Q182" s="178">
        <f t="shared" ca="1" si="20"/>
        <v>585.74149679999994</v>
      </c>
      <c r="R182" s="178">
        <f t="shared" ca="1" si="21"/>
        <v>3132.4436567999996</v>
      </c>
      <c r="S182" s="177">
        <f t="shared" ca="1" si="22"/>
        <v>1960.9606632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23"/>
        <v>33</v>
      </c>
      <c r="J183" s="175">
        <f t="shared" ca="1" si="24"/>
        <v>13</v>
      </c>
      <c r="K183" s="175">
        <v>2</v>
      </c>
      <c r="L183" s="176">
        <v>2550.9960000000001</v>
      </c>
      <c r="M183" s="192">
        <f t="shared" si="25"/>
        <v>0</v>
      </c>
      <c r="N183" s="177">
        <f t="shared" si="26"/>
        <v>0</v>
      </c>
      <c r="O183" s="176">
        <f t="shared" ca="1" si="18"/>
        <v>0</v>
      </c>
      <c r="P183" s="177">
        <f t="shared" ca="1" si="19"/>
        <v>2550.9960000000001</v>
      </c>
      <c r="Q183" s="178">
        <f t="shared" ca="1" si="20"/>
        <v>586.72908000000007</v>
      </c>
      <c r="R183" s="178">
        <f t="shared" ca="1" si="21"/>
        <v>3137.7250800000002</v>
      </c>
      <c r="S183" s="177">
        <f t="shared" ca="1" si="22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23"/>
        <v>34</v>
      </c>
      <c r="J184" s="175">
        <f t="shared" ca="1" si="24"/>
        <v>12</v>
      </c>
      <c r="K184" s="175">
        <v>10</v>
      </c>
      <c r="L184" s="176">
        <v>3215.6759999999999</v>
      </c>
      <c r="M184" s="192">
        <f t="shared" si="25"/>
        <v>643.13520000000005</v>
      </c>
      <c r="N184" s="177">
        <f t="shared" si="26"/>
        <v>578.82168000000001</v>
      </c>
      <c r="O184" s="176">
        <f t="shared" ca="1" si="18"/>
        <v>0</v>
      </c>
      <c r="P184" s="177">
        <f t="shared" ca="1" si="19"/>
        <v>4437.6328800000001</v>
      </c>
      <c r="Q184" s="178">
        <f t="shared" ca="1" si="20"/>
        <v>1020.6555624000001</v>
      </c>
      <c r="R184" s="178">
        <f t="shared" ca="1" si="21"/>
        <v>5458.2884424000003</v>
      </c>
      <c r="S184" s="177">
        <f t="shared" ca="1" si="22"/>
        <v>3416.9773175999999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23"/>
        <v>42</v>
      </c>
      <c r="J185" s="175">
        <f t="shared" ca="1" si="24"/>
        <v>6</v>
      </c>
      <c r="K185" s="175">
        <v>1</v>
      </c>
      <c r="L185" s="176">
        <v>2876.3879999999999</v>
      </c>
      <c r="M185" s="192">
        <f t="shared" si="25"/>
        <v>0</v>
      </c>
      <c r="N185" s="177">
        <f t="shared" si="26"/>
        <v>0</v>
      </c>
      <c r="O185" s="176">
        <f t="shared" ca="1" si="18"/>
        <v>0</v>
      </c>
      <c r="P185" s="177">
        <f t="shared" ca="1" si="19"/>
        <v>2876.3879999999999</v>
      </c>
      <c r="Q185" s="178">
        <f t="shared" ca="1" si="20"/>
        <v>661.56924000000004</v>
      </c>
      <c r="R185" s="178">
        <f t="shared" ca="1" si="21"/>
        <v>3537.9572399999997</v>
      </c>
      <c r="S185" s="177">
        <f t="shared" ca="1" si="22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23"/>
        <v>53</v>
      </c>
      <c r="J186" s="175">
        <f t="shared" ca="1" si="24"/>
        <v>31</v>
      </c>
      <c r="K186" s="175">
        <v>9</v>
      </c>
      <c r="L186" s="176">
        <v>3176.52</v>
      </c>
      <c r="M186" s="192">
        <f t="shared" si="25"/>
        <v>635.30400000000009</v>
      </c>
      <c r="N186" s="177">
        <f t="shared" si="26"/>
        <v>571.77359999999999</v>
      </c>
      <c r="O186" s="176">
        <f t="shared" ca="1" si="18"/>
        <v>635.30400000000009</v>
      </c>
      <c r="P186" s="177">
        <f t="shared" ca="1" si="19"/>
        <v>5018.9016000000001</v>
      </c>
      <c r="Q186" s="178">
        <f t="shared" ca="1" si="20"/>
        <v>1154.3473680000002</v>
      </c>
      <c r="R186" s="178">
        <f t="shared" ca="1" si="21"/>
        <v>6173.2489679999999</v>
      </c>
      <c r="S186" s="177">
        <f t="shared" ca="1" si="22"/>
        <v>3864.554232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23"/>
        <v>29</v>
      </c>
      <c r="J187" s="175">
        <f t="shared" ca="1" si="24"/>
        <v>4</v>
      </c>
      <c r="K187" s="175">
        <v>9</v>
      </c>
      <c r="L187" s="176">
        <v>1999.7040000000002</v>
      </c>
      <c r="M187" s="192">
        <f t="shared" si="25"/>
        <v>399.94080000000008</v>
      </c>
      <c r="N187" s="177">
        <f t="shared" si="26"/>
        <v>359.94672000000003</v>
      </c>
      <c r="O187" s="176">
        <f t="shared" ca="1" si="18"/>
        <v>0</v>
      </c>
      <c r="P187" s="177">
        <f t="shared" ca="1" si="19"/>
        <v>2759.5915199999999</v>
      </c>
      <c r="Q187" s="178">
        <f t="shared" ca="1" si="20"/>
        <v>634.70604960000003</v>
      </c>
      <c r="R187" s="178">
        <f t="shared" ca="1" si="21"/>
        <v>3394.2975695999999</v>
      </c>
      <c r="S187" s="177">
        <f t="shared" ca="1" si="22"/>
        <v>2124.8854704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23"/>
        <v>48</v>
      </c>
      <c r="J188" s="175">
        <f t="shared" ca="1" si="24"/>
        <v>21</v>
      </c>
      <c r="K188" s="175">
        <v>6</v>
      </c>
      <c r="L188" s="176">
        <v>3118.2240000000002</v>
      </c>
      <c r="M188" s="192">
        <f t="shared" si="25"/>
        <v>623.64480000000003</v>
      </c>
      <c r="N188" s="177">
        <f t="shared" si="26"/>
        <v>436.55136000000005</v>
      </c>
      <c r="O188" s="176">
        <f t="shared" ca="1" si="18"/>
        <v>623.64480000000003</v>
      </c>
      <c r="P188" s="177">
        <f t="shared" ca="1" si="19"/>
        <v>4802.0649600000006</v>
      </c>
      <c r="Q188" s="178">
        <f t="shared" ca="1" si="20"/>
        <v>1104.4749408000002</v>
      </c>
      <c r="R188" s="178">
        <f t="shared" ca="1" si="21"/>
        <v>5906.5399008000004</v>
      </c>
      <c r="S188" s="177">
        <f t="shared" ca="1" si="22"/>
        <v>3697.5900192000004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23"/>
        <v>29</v>
      </c>
      <c r="J189" s="175">
        <f t="shared" ca="1" si="24"/>
        <v>11</v>
      </c>
      <c r="K189" s="175">
        <v>9</v>
      </c>
      <c r="L189" s="176">
        <v>2011.0920000000001</v>
      </c>
      <c r="M189" s="192">
        <f t="shared" si="25"/>
        <v>402.21840000000003</v>
      </c>
      <c r="N189" s="177">
        <f t="shared" si="26"/>
        <v>361.99655999999999</v>
      </c>
      <c r="O189" s="176">
        <f t="shared" ca="1" si="18"/>
        <v>0</v>
      </c>
      <c r="P189" s="177">
        <f t="shared" ca="1" si="19"/>
        <v>2775.3069600000003</v>
      </c>
      <c r="Q189" s="178">
        <f t="shared" ca="1" si="20"/>
        <v>638.32060080000008</v>
      </c>
      <c r="R189" s="178">
        <f t="shared" ca="1" si="21"/>
        <v>3413.6275608000005</v>
      </c>
      <c r="S189" s="177">
        <f t="shared" ca="1" si="22"/>
        <v>2136.9863592000002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23"/>
        <v>51</v>
      </c>
      <c r="J190" s="175">
        <f t="shared" ca="1" si="24"/>
        <v>24</v>
      </c>
      <c r="K190" s="175">
        <v>9</v>
      </c>
      <c r="L190" s="176">
        <v>3486.4320000000002</v>
      </c>
      <c r="M190" s="192">
        <f t="shared" si="25"/>
        <v>697.28640000000007</v>
      </c>
      <c r="N190" s="177">
        <f t="shared" si="26"/>
        <v>627.55776000000003</v>
      </c>
      <c r="O190" s="176">
        <f t="shared" ca="1" si="18"/>
        <v>697.28640000000007</v>
      </c>
      <c r="P190" s="177">
        <f t="shared" ca="1" si="19"/>
        <v>5508.5625600000003</v>
      </c>
      <c r="Q190" s="178">
        <f t="shared" ca="1" si="20"/>
        <v>1266.9693888000002</v>
      </c>
      <c r="R190" s="178">
        <f t="shared" ca="1" si="21"/>
        <v>6775.5319488000005</v>
      </c>
      <c r="S190" s="177">
        <f t="shared" ca="1" si="22"/>
        <v>4241.5931712000001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23"/>
        <v>35</v>
      </c>
      <c r="J191" s="175">
        <f t="shared" ca="1" si="24"/>
        <v>4</v>
      </c>
      <c r="K191" s="175">
        <v>3</v>
      </c>
      <c r="L191" s="176">
        <v>2530.8959999999997</v>
      </c>
      <c r="M191" s="192">
        <f t="shared" si="25"/>
        <v>0</v>
      </c>
      <c r="N191" s="177">
        <f t="shared" si="26"/>
        <v>354.32544000000001</v>
      </c>
      <c r="O191" s="176">
        <f t="shared" ca="1" si="18"/>
        <v>0</v>
      </c>
      <c r="P191" s="177">
        <f t="shared" ca="1" si="19"/>
        <v>2885.2214399999998</v>
      </c>
      <c r="Q191" s="178">
        <f t="shared" ca="1" si="20"/>
        <v>663.60093119999999</v>
      </c>
      <c r="R191" s="178">
        <f t="shared" ca="1" si="21"/>
        <v>3548.8223711999999</v>
      </c>
      <c r="S191" s="177">
        <f t="shared" ca="1" si="22"/>
        <v>2221.6205087999997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23"/>
        <v>51</v>
      </c>
      <c r="J192" s="175">
        <f t="shared" ca="1" si="24"/>
        <v>20</v>
      </c>
      <c r="K192" s="175">
        <v>10</v>
      </c>
      <c r="L192" s="176">
        <v>1618.248</v>
      </c>
      <c r="M192" s="192">
        <f t="shared" si="25"/>
        <v>323.64960000000002</v>
      </c>
      <c r="N192" s="177">
        <f t="shared" si="26"/>
        <v>291.28464000000002</v>
      </c>
      <c r="O192" s="176">
        <f t="shared" ca="1" si="18"/>
        <v>323.64960000000002</v>
      </c>
      <c r="P192" s="177">
        <f t="shared" ca="1" si="19"/>
        <v>2556.8318400000003</v>
      </c>
      <c r="Q192" s="178">
        <f t="shared" ca="1" si="20"/>
        <v>588.07132320000005</v>
      </c>
      <c r="R192" s="178">
        <f t="shared" ca="1" si="21"/>
        <v>3144.9031632000006</v>
      </c>
      <c r="S192" s="177">
        <f t="shared" ca="1" si="22"/>
        <v>1968.7605168000002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23"/>
        <v>54</v>
      </c>
      <c r="J193" s="175">
        <f t="shared" ca="1" si="24"/>
        <v>23</v>
      </c>
      <c r="K193" s="175">
        <v>8</v>
      </c>
      <c r="L193" s="176">
        <v>3352.944</v>
      </c>
      <c r="M193" s="192">
        <f t="shared" si="25"/>
        <v>670.58879999999999</v>
      </c>
      <c r="N193" s="177">
        <f t="shared" si="26"/>
        <v>603.52991999999995</v>
      </c>
      <c r="O193" s="176">
        <f t="shared" ca="1" si="18"/>
        <v>670.58879999999999</v>
      </c>
      <c r="P193" s="177">
        <f t="shared" ca="1" si="19"/>
        <v>5297.6515199999994</v>
      </c>
      <c r="Q193" s="178">
        <f t="shared" ca="1" si="20"/>
        <v>1218.4598495999999</v>
      </c>
      <c r="R193" s="178">
        <f t="shared" ca="1" si="21"/>
        <v>6516.1113695999993</v>
      </c>
      <c r="S193" s="177">
        <f t="shared" ca="1" si="22"/>
        <v>4079.1916703999996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23"/>
        <v>47</v>
      </c>
      <c r="J194" s="175">
        <f t="shared" ca="1" si="24"/>
        <v>12</v>
      </c>
      <c r="K194" s="175">
        <v>9</v>
      </c>
      <c r="L194" s="176">
        <v>2997.8519999999999</v>
      </c>
      <c r="M194" s="192">
        <f t="shared" si="25"/>
        <v>599.57039999999995</v>
      </c>
      <c r="N194" s="177">
        <f t="shared" si="26"/>
        <v>539.61335999999994</v>
      </c>
      <c r="O194" s="176">
        <f t="shared" ca="1" si="18"/>
        <v>0</v>
      </c>
      <c r="P194" s="177">
        <f t="shared" ca="1" si="19"/>
        <v>4137.0357599999998</v>
      </c>
      <c r="Q194" s="178">
        <f t="shared" ca="1" si="20"/>
        <v>951.51822479999998</v>
      </c>
      <c r="R194" s="178">
        <f t="shared" ca="1" si="21"/>
        <v>5088.5539847999999</v>
      </c>
      <c r="S194" s="177">
        <f t="shared" ca="1" si="22"/>
        <v>3185.5175351999997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23"/>
        <v>51</v>
      </c>
      <c r="J195" s="175">
        <f t="shared" ca="1" si="24"/>
        <v>34</v>
      </c>
      <c r="K195" s="175">
        <v>10</v>
      </c>
      <c r="L195" s="176">
        <v>3694.6559999999999</v>
      </c>
      <c r="M195" s="192">
        <f t="shared" si="25"/>
        <v>738.93119999999999</v>
      </c>
      <c r="N195" s="177">
        <f t="shared" si="26"/>
        <v>665.03807999999992</v>
      </c>
      <c r="O195" s="176">
        <f t="shared" ca="1" si="18"/>
        <v>738.93119999999999</v>
      </c>
      <c r="P195" s="177">
        <f t="shared" ca="1" si="19"/>
        <v>5837.5564800000002</v>
      </c>
      <c r="Q195" s="178">
        <f t="shared" ca="1" si="20"/>
        <v>1342.6379904</v>
      </c>
      <c r="R195" s="178">
        <f t="shared" ca="1" si="21"/>
        <v>7180.1944703999998</v>
      </c>
      <c r="S195" s="177">
        <f t="shared" ca="1" si="22"/>
        <v>4494.9184896000006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23"/>
        <v>51</v>
      </c>
      <c r="J196" s="175">
        <f t="shared" ca="1" si="24"/>
        <v>16</v>
      </c>
      <c r="K196" s="175">
        <v>2</v>
      </c>
      <c r="L196" s="176">
        <v>1298.0160000000001</v>
      </c>
      <c r="M196" s="192">
        <f t="shared" si="25"/>
        <v>0</v>
      </c>
      <c r="N196" s="177">
        <f t="shared" si="26"/>
        <v>0</v>
      </c>
      <c r="O196" s="176">
        <f t="shared" ca="1" si="18"/>
        <v>0</v>
      </c>
      <c r="P196" s="177">
        <f t="shared" ca="1" si="19"/>
        <v>1298.0160000000001</v>
      </c>
      <c r="Q196" s="178">
        <f t="shared" ca="1" si="20"/>
        <v>298.54368000000005</v>
      </c>
      <c r="R196" s="178">
        <f t="shared" ca="1" si="21"/>
        <v>1596.5596800000001</v>
      </c>
      <c r="S196" s="177">
        <f t="shared" ca="1" si="22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23"/>
        <v>37</v>
      </c>
      <c r="J197" s="175">
        <f t="shared" ca="1" si="24"/>
        <v>9</v>
      </c>
      <c r="K197" s="175">
        <v>1</v>
      </c>
      <c r="L197" s="176">
        <v>2364.864</v>
      </c>
      <c r="M197" s="192">
        <f t="shared" si="25"/>
        <v>0</v>
      </c>
      <c r="N197" s="177">
        <f t="shared" si="26"/>
        <v>0</v>
      </c>
      <c r="O197" s="176">
        <f t="shared" ca="1" si="18"/>
        <v>0</v>
      </c>
      <c r="P197" s="177">
        <f t="shared" ca="1" si="19"/>
        <v>2364.864</v>
      </c>
      <c r="Q197" s="178">
        <f t="shared" ca="1" si="20"/>
        <v>543.91872000000001</v>
      </c>
      <c r="R197" s="178">
        <f t="shared" ca="1" si="21"/>
        <v>2908.7827200000002</v>
      </c>
      <c r="S197" s="177">
        <f t="shared" ca="1" si="22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23"/>
        <v>40</v>
      </c>
      <c r="J198" s="175">
        <f t="shared" ca="1" si="24"/>
        <v>20</v>
      </c>
      <c r="K198" s="175">
        <v>4</v>
      </c>
      <c r="L198" s="176">
        <v>3613.9560000000001</v>
      </c>
      <c r="M198" s="192">
        <f t="shared" si="25"/>
        <v>0</v>
      </c>
      <c r="N198" s="177">
        <f t="shared" si="26"/>
        <v>505.95384000000007</v>
      </c>
      <c r="O198" s="176">
        <f t="shared" ca="1" si="18"/>
        <v>722.79120000000012</v>
      </c>
      <c r="P198" s="177">
        <f t="shared" ca="1" si="19"/>
        <v>4842.7010399999999</v>
      </c>
      <c r="Q198" s="178">
        <f t="shared" ca="1" si="20"/>
        <v>1113.8212392</v>
      </c>
      <c r="R198" s="178">
        <f t="shared" ca="1" si="21"/>
        <v>5956.5222792000004</v>
      </c>
      <c r="S198" s="177">
        <f t="shared" ca="1" si="22"/>
        <v>3728.8798007999999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23"/>
        <v>27</v>
      </c>
      <c r="J199" s="175">
        <f t="shared" ca="1" si="24"/>
        <v>4</v>
      </c>
      <c r="K199" s="175">
        <v>1</v>
      </c>
      <c r="L199" s="176">
        <v>1250.9639999999999</v>
      </c>
      <c r="M199" s="192">
        <f t="shared" si="25"/>
        <v>0</v>
      </c>
      <c r="N199" s="177">
        <f t="shared" si="26"/>
        <v>0</v>
      </c>
      <c r="O199" s="176">
        <f t="shared" ca="1" si="18"/>
        <v>0</v>
      </c>
      <c r="P199" s="177">
        <f t="shared" ca="1" si="19"/>
        <v>1250.9639999999999</v>
      </c>
      <c r="Q199" s="178">
        <f t="shared" ca="1" si="20"/>
        <v>287.72172</v>
      </c>
      <c r="R199" s="178">
        <f t="shared" ca="1" si="21"/>
        <v>1538.6857199999999</v>
      </c>
      <c r="S199" s="177">
        <f t="shared" ca="1" si="22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23"/>
        <v>21</v>
      </c>
      <c r="J200" s="175">
        <f t="shared" ca="1" si="24"/>
        <v>1</v>
      </c>
      <c r="K200" s="175">
        <v>1</v>
      </c>
      <c r="L200" s="176">
        <v>2165.7719999999999</v>
      </c>
      <c r="M200" s="192">
        <f t="shared" si="25"/>
        <v>0</v>
      </c>
      <c r="N200" s="177">
        <f t="shared" si="26"/>
        <v>0</v>
      </c>
      <c r="O200" s="176">
        <f t="shared" ca="1" si="18"/>
        <v>0</v>
      </c>
      <c r="P200" s="177">
        <f t="shared" ca="1" si="19"/>
        <v>2165.7719999999999</v>
      </c>
      <c r="Q200" s="178">
        <f t="shared" ca="1" si="20"/>
        <v>498.12756000000002</v>
      </c>
      <c r="R200" s="178">
        <f t="shared" ca="1" si="21"/>
        <v>2663.8995599999998</v>
      </c>
      <c r="S200" s="177">
        <f t="shared" ca="1" si="22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23"/>
        <v>55</v>
      </c>
      <c r="J201" s="175">
        <f t="shared" ca="1" si="24"/>
        <v>30</v>
      </c>
      <c r="K201" s="175">
        <v>9</v>
      </c>
      <c r="L201" s="176">
        <v>1348.212</v>
      </c>
      <c r="M201" s="192">
        <f t="shared" si="25"/>
        <v>269.64240000000001</v>
      </c>
      <c r="N201" s="177">
        <f t="shared" si="26"/>
        <v>242.67815999999999</v>
      </c>
      <c r="O201" s="176">
        <f t="shared" ca="1" si="18"/>
        <v>269.64240000000001</v>
      </c>
      <c r="P201" s="177">
        <f t="shared" ca="1" si="19"/>
        <v>2130.1749599999998</v>
      </c>
      <c r="Q201" s="178">
        <f t="shared" ca="1" si="20"/>
        <v>489.94024079999997</v>
      </c>
      <c r="R201" s="178">
        <f t="shared" ca="1" si="21"/>
        <v>2620.1152007999999</v>
      </c>
      <c r="S201" s="177">
        <f t="shared" ca="1" si="22"/>
        <v>1640.2347191999997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23"/>
        <v>54</v>
      </c>
      <c r="J202" s="175">
        <f t="shared" ca="1" si="24"/>
        <v>26</v>
      </c>
      <c r="K202" s="175">
        <v>9</v>
      </c>
      <c r="L202" s="176">
        <v>2336.0160000000001</v>
      </c>
      <c r="M202" s="192">
        <f t="shared" si="25"/>
        <v>467.20320000000004</v>
      </c>
      <c r="N202" s="177">
        <f t="shared" si="26"/>
        <v>420.48288000000002</v>
      </c>
      <c r="O202" s="176">
        <f t="shared" ca="1" si="18"/>
        <v>467.20320000000004</v>
      </c>
      <c r="P202" s="177">
        <f t="shared" ca="1" si="19"/>
        <v>3690.9052799999999</v>
      </c>
      <c r="Q202" s="178">
        <f t="shared" ca="1" si="20"/>
        <v>848.90821440000002</v>
      </c>
      <c r="R202" s="178">
        <f t="shared" ca="1" si="21"/>
        <v>4539.8134944000003</v>
      </c>
      <c r="S202" s="177">
        <f t="shared" ca="1" si="22"/>
        <v>2841.9970656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23"/>
        <v>39</v>
      </c>
      <c r="J203" s="175">
        <f t="shared" ca="1" si="24"/>
        <v>18</v>
      </c>
      <c r="K203" s="175">
        <v>1</v>
      </c>
      <c r="L203" s="176">
        <v>3819.672</v>
      </c>
      <c r="M203" s="192">
        <f t="shared" si="25"/>
        <v>0</v>
      </c>
      <c r="N203" s="177">
        <f t="shared" si="26"/>
        <v>0</v>
      </c>
      <c r="O203" s="176">
        <f t="shared" ref="O203:O266" ca="1" si="27">IF(AND(J203&gt;=15,K203&gt;=3),L203*Prime_3,0)</f>
        <v>0</v>
      </c>
      <c r="P203" s="177">
        <f t="shared" ref="P203:P266" ca="1" si="28">SUM(L203:O203)</f>
        <v>3819.672</v>
      </c>
      <c r="Q203" s="178">
        <f t="shared" ref="Q203:Q266" ca="1" si="29">P203*23%</f>
        <v>878.52456000000006</v>
      </c>
      <c r="R203" s="178">
        <f t="shared" ref="R203:R266" ca="1" si="30">P203+Q203</f>
        <v>4698.1965600000003</v>
      </c>
      <c r="S203" s="177">
        <f t="shared" ref="S203:S266" ca="1" si="31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32">DATEDIF(E204,$A$3,"y")</f>
        <v>56</v>
      </c>
      <c r="J204" s="175">
        <f t="shared" ref="J204:J267" ca="1" si="33">DATEDIF(H204,$A$3,"y")</f>
        <v>35</v>
      </c>
      <c r="K204" s="175">
        <v>10</v>
      </c>
      <c r="L204" s="176">
        <v>3787.1759999999999</v>
      </c>
      <c r="M204" s="192">
        <f t="shared" ref="M204:M267" si="34">IF(K204&gt;=5,L204*$M$5,0)</f>
        <v>757.43520000000001</v>
      </c>
      <c r="N204" s="177">
        <f t="shared" ref="N204:N267" si="35">IF(K204&gt;6,L204*$M$6,IF(K204&gt;2,L204*$N$6,0))</f>
        <v>681.69167999999991</v>
      </c>
      <c r="O204" s="176">
        <f t="shared" ca="1" si="27"/>
        <v>757.43520000000001</v>
      </c>
      <c r="P204" s="177">
        <f t="shared" ca="1" si="28"/>
        <v>5983.7380800000001</v>
      </c>
      <c r="Q204" s="178">
        <f t="shared" ca="1" si="29"/>
        <v>1376.2597584</v>
      </c>
      <c r="R204" s="178">
        <f t="shared" ca="1" si="30"/>
        <v>7359.9978384000005</v>
      </c>
      <c r="S204" s="177">
        <f t="shared" ca="1" si="31"/>
        <v>4607.4783215999996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32"/>
        <v>57</v>
      </c>
      <c r="J205" s="175">
        <f t="shared" ca="1" si="33"/>
        <v>9</v>
      </c>
      <c r="K205" s="175">
        <v>5</v>
      </c>
      <c r="L205" s="176">
        <v>1202.172</v>
      </c>
      <c r="M205" s="192">
        <f t="shared" si="34"/>
        <v>240.43440000000001</v>
      </c>
      <c r="N205" s="177">
        <f t="shared" si="35"/>
        <v>168.30408000000003</v>
      </c>
      <c r="O205" s="176">
        <f t="shared" ca="1" si="27"/>
        <v>0</v>
      </c>
      <c r="P205" s="177">
        <f t="shared" ca="1" si="28"/>
        <v>1610.9104800000002</v>
      </c>
      <c r="Q205" s="178">
        <f t="shared" ca="1" si="29"/>
        <v>370.50941040000009</v>
      </c>
      <c r="R205" s="178">
        <f t="shared" ca="1" si="30"/>
        <v>1981.4198904000004</v>
      </c>
      <c r="S205" s="177">
        <f t="shared" ca="1" si="31"/>
        <v>1240.4010696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32"/>
        <v>53</v>
      </c>
      <c r="J206" s="175">
        <f t="shared" ca="1" si="33"/>
        <v>32</v>
      </c>
      <c r="K206" s="175">
        <v>10</v>
      </c>
      <c r="L206" s="176">
        <v>1319.088</v>
      </c>
      <c r="M206" s="192">
        <f t="shared" si="34"/>
        <v>263.81760000000003</v>
      </c>
      <c r="N206" s="177">
        <f t="shared" si="35"/>
        <v>237.43583999999998</v>
      </c>
      <c r="O206" s="176">
        <f t="shared" ca="1" si="27"/>
        <v>263.81760000000003</v>
      </c>
      <c r="P206" s="177">
        <f t="shared" ca="1" si="28"/>
        <v>2084.15904</v>
      </c>
      <c r="Q206" s="178">
        <f t="shared" ca="1" si="29"/>
        <v>479.3565792</v>
      </c>
      <c r="R206" s="178">
        <f t="shared" ca="1" si="30"/>
        <v>2563.5156191999999</v>
      </c>
      <c r="S206" s="177">
        <f t="shared" ca="1" si="31"/>
        <v>1604.8024608000001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32"/>
        <v>50</v>
      </c>
      <c r="J207" s="175">
        <f t="shared" ca="1" si="33"/>
        <v>23</v>
      </c>
      <c r="K207" s="175">
        <v>3</v>
      </c>
      <c r="L207" s="176">
        <v>3294.576</v>
      </c>
      <c r="M207" s="192">
        <f t="shared" si="34"/>
        <v>0</v>
      </c>
      <c r="N207" s="177">
        <f t="shared" si="35"/>
        <v>461.24064000000004</v>
      </c>
      <c r="O207" s="176">
        <f t="shared" ca="1" si="27"/>
        <v>658.91520000000003</v>
      </c>
      <c r="P207" s="177">
        <f t="shared" ca="1" si="28"/>
        <v>4414.7318400000004</v>
      </c>
      <c r="Q207" s="178">
        <f t="shared" ca="1" si="29"/>
        <v>1015.3883232000002</v>
      </c>
      <c r="R207" s="178">
        <f t="shared" ca="1" si="30"/>
        <v>5430.1201632000002</v>
      </c>
      <c r="S207" s="177">
        <f t="shared" ca="1" si="31"/>
        <v>3399.3435168000001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32"/>
        <v>54</v>
      </c>
      <c r="J208" s="175">
        <f t="shared" ca="1" si="33"/>
        <v>26</v>
      </c>
      <c r="K208" s="175">
        <v>10</v>
      </c>
      <c r="L208" s="176">
        <v>1800</v>
      </c>
      <c r="M208" s="192">
        <f t="shared" si="34"/>
        <v>360</v>
      </c>
      <c r="N208" s="177">
        <f t="shared" si="35"/>
        <v>324</v>
      </c>
      <c r="O208" s="176">
        <f t="shared" ca="1" si="27"/>
        <v>360</v>
      </c>
      <c r="P208" s="177">
        <f t="shared" ca="1" si="28"/>
        <v>2844</v>
      </c>
      <c r="Q208" s="178">
        <f t="shared" ca="1" si="29"/>
        <v>654.12</v>
      </c>
      <c r="R208" s="178">
        <f t="shared" ca="1" si="30"/>
        <v>3498.12</v>
      </c>
      <c r="S208" s="177">
        <f t="shared" ca="1" si="31"/>
        <v>2189.88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32"/>
        <v>42</v>
      </c>
      <c r="J209" s="175">
        <f t="shared" ca="1" si="33"/>
        <v>18</v>
      </c>
      <c r="K209" s="175">
        <v>9</v>
      </c>
      <c r="L209" s="176">
        <v>2794.5840000000003</v>
      </c>
      <c r="M209" s="192">
        <f t="shared" si="34"/>
        <v>558.91680000000008</v>
      </c>
      <c r="N209" s="177">
        <f t="shared" si="35"/>
        <v>503.02512000000002</v>
      </c>
      <c r="O209" s="176">
        <f t="shared" ca="1" si="27"/>
        <v>558.91680000000008</v>
      </c>
      <c r="P209" s="177">
        <f t="shared" ca="1" si="28"/>
        <v>4415.44272</v>
      </c>
      <c r="Q209" s="178">
        <f t="shared" ca="1" si="29"/>
        <v>1015.5518256</v>
      </c>
      <c r="R209" s="178">
        <f t="shared" ca="1" si="30"/>
        <v>5430.9945456000005</v>
      </c>
      <c r="S209" s="177">
        <f t="shared" ca="1" si="31"/>
        <v>3399.8908944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32"/>
        <v>50</v>
      </c>
      <c r="J210" s="175">
        <f t="shared" ca="1" si="33"/>
        <v>29</v>
      </c>
      <c r="K210" s="175">
        <v>7</v>
      </c>
      <c r="L210" s="176">
        <v>2260.8000000000002</v>
      </c>
      <c r="M210" s="192">
        <f t="shared" si="34"/>
        <v>452.16000000000008</v>
      </c>
      <c r="N210" s="177">
        <f t="shared" si="35"/>
        <v>406.94400000000002</v>
      </c>
      <c r="O210" s="176">
        <f t="shared" ca="1" si="27"/>
        <v>452.16000000000008</v>
      </c>
      <c r="P210" s="177">
        <f t="shared" ca="1" si="28"/>
        <v>3572.0640000000003</v>
      </c>
      <c r="Q210" s="178">
        <f t="shared" ca="1" si="29"/>
        <v>821.57472000000007</v>
      </c>
      <c r="R210" s="178">
        <f t="shared" ca="1" si="30"/>
        <v>4393.6387200000008</v>
      </c>
      <c r="S210" s="177">
        <f t="shared" ca="1" si="31"/>
        <v>2750.4892800000002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32"/>
        <v>49</v>
      </c>
      <c r="J211" s="175">
        <f t="shared" ca="1" si="33"/>
        <v>29</v>
      </c>
      <c r="K211" s="175">
        <v>8</v>
      </c>
      <c r="L211" s="176">
        <v>2045.4</v>
      </c>
      <c r="M211" s="192">
        <f t="shared" si="34"/>
        <v>409.08000000000004</v>
      </c>
      <c r="N211" s="177">
        <f t="shared" si="35"/>
        <v>368.17200000000003</v>
      </c>
      <c r="O211" s="176">
        <f t="shared" ca="1" si="27"/>
        <v>409.08000000000004</v>
      </c>
      <c r="P211" s="177">
        <f t="shared" ca="1" si="28"/>
        <v>3231.732</v>
      </c>
      <c r="Q211" s="178">
        <f t="shared" ca="1" si="29"/>
        <v>743.29836</v>
      </c>
      <c r="R211" s="178">
        <f t="shared" ca="1" si="30"/>
        <v>3975.0303599999997</v>
      </c>
      <c r="S211" s="177">
        <f t="shared" ca="1" si="31"/>
        <v>2488.4336400000002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32"/>
        <v>52</v>
      </c>
      <c r="J212" s="175">
        <f t="shared" ca="1" si="33"/>
        <v>31</v>
      </c>
      <c r="K212" s="175">
        <v>7</v>
      </c>
      <c r="L212" s="176">
        <v>1829.3879999999999</v>
      </c>
      <c r="M212" s="192">
        <f t="shared" si="34"/>
        <v>365.87760000000003</v>
      </c>
      <c r="N212" s="177">
        <f t="shared" si="35"/>
        <v>329.28983999999997</v>
      </c>
      <c r="O212" s="176">
        <f t="shared" ca="1" si="27"/>
        <v>365.87760000000003</v>
      </c>
      <c r="P212" s="177">
        <f t="shared" ca="1" si="28"/>
        <v>2890.4330399999999</v>
      </c>
      <c r="Q212" s="178">
        <f t="shared" ca="1" si="29"/>
        <v>664.79959919999999</v>
      </c>
      <c r="R212" s="178">
        <f t="shared" ca="1" si="30"/>
        <v>3555.2326392</v>
      </c>
      <c r="S212" s="177">
        <f t="shared" ca="1" si="31"/>
        <v>2225.6334407999998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32"/>
        <v>54</v>
      </c>
      <c r="J213" s="175">
        <f t="shared" ca="1" si="33"/>
        <v>15</v>
      </c>
      <c r="K213" s="175">
        <v>8</v>
      </c>
      <c r="L213" s="176">
        <v>2114.9760000000001</v>
      </c>
      <c r="M213" s="192">
        <f t="shared" si="34"/>
        <v>422.99520000000007</v>
      </c>
      <c r="N213" s="177">
        <f t="shared" si="35"/>
        <v>380.69567999999998</v>
      </c>
      <c r="O213" s="176">
        <f t="shared" ca="1" si="27"/>
        <v>422.99520000000007</v>
      </c>
      <c r="P213" s="177">
        <f t="shared" ca="1" si="28"/>
        <v>3341.6620800000001</v>
      </c>
      <c r="Q213" s="178">
        <f t="shared" ca="1" si="29"/>
        <v>768.58227840000006</v>
      </c>
      <c r="R213" s="178">
        <f t="shared" ca="1" si="30"/>
        <v>4110.2443584000002</v>
      </c>
      <c r="S213" s="177">
        <f t="shared" ca="1" si="31"/>
        <v>2573.0798015999999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32"/>
        <v>54</v>
      </c>
      <c r="J214" s="175">
        <f t="shared" ca="1" si="33"/>
        <v>28</v>
      </c>
      <c r="K214" s="175">
        <v>6</v>
      </c>
      <c r="L214" s="176">
        <v>1522.5119999999999</v>
      </c>
      <c r="M214" s="192">
        <f t="shared" si="34"/>
        <v>304.50240000000002</v>
      </c>
      <c r="N214" s="177">
        <f t="shared" si="35"/>
        <v>213.15168</v>
      </c>
      <c r="O214" s="176">
        <f t="shared" ca="1" si="27"/>
        <v>304.50240000000002</v>
      </c>
      <c r="P214" s="177">
        <f t="shared" ca="1" si="28"/>
        <v>2344.6684799999998</v>
      </c>
      <c r="Q214" s="178">
        <f t="shared" ca="1" si="29"/>
        <v>539.27375039999993</v>
      </c>
      <c r="R214" s="178">
        <f t="shared" ca="1" si="30"/>
        <v>2883.9422304</v>
      </c>
      <c r="S214" s="177">
        <f t="shared" ca="1" si="31"/>
        <v>1805.3947295999999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32"/>
        <v>25</v>
      </c>
      <c r="J215" s="175">
        <f t="shared" ca="1" si="33"/>
        <v>3</v>
      </c>
      <c r="K215" s="175">
        <v>1</v>
      </c>
      <c r="L215" s="176">
        <v>2665.3440000000001</v>
      </c>
      <c r="M215" s="192">
        <f t="shared" si="34"/>
        <v>0</v>
      </c>
      <c r="N215" s="177">
        <f t="shared" si="35"/>
        <v>0</v>
      </c>
      <c r="O215" s="176">
        <f t="shared" ca="1" si="27"/>
        <v>0</v>
      </c>
      <c r="P215" s="177">
        <f t="shared" ca="1" si="28"/>
        <v>2665.3440000000001</v>
      </c>
      <c r="Q215" s="178">
        <f t="shared" ca="1" si="29"/>
        <v>613.02912000000003</v>
      </c>
      <c r="R215" s="178">
        <f t="shared" ca="1" si="30"/>
        <v>3278.3731200000002</v>
      </c>
      <c r="S215" s="177">
        <f t="shared" ca="1" si="31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32"/>
        <v>21</v>
      </c>
      <c r="J216" s="175">
        <f t="shared" ca="1" si="33"/>
        <v>0</v>
      </c>
      <c r="K216" s="175">
        <v>9</v>
      </c>
      <c r="L216" s="176">
        <v>1833.528</v>
      </c>
      <c r="M216" s="192">
        <f t="shared" si="34"/>
        <v>366.7056</v>
      </c>
      <c r="N216" s="177">
        <f t="shared" si="35"/>
        <v>330.03503999999998</v>
      </c>
      <c r="O216" s="176">
        <f t="shared" ca="1" si="27"/>
        <v>0</v>
      </c>
      <c r="P216" s="177">
        <f t="shared" ca="1" si="28"/>
        <v>2530.2686400000002</v>
      </c>
      <c r="Q216" s="178">
        <f t="shared" ca="1" si="29"/>
        <v>581.96178720000012</v>
      </c>
      <c r="R216" s="178">
        <f t="shared" ca="1" si="30"/>
        <v>3112.2304272000001</v>
      </c>
      <c r="S216" s="177">
        <f t="shared" ca="1" si="31"/>
        <v>1948.3068528000001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32"/>
        <v>53</v>
      </c>
      <c r="J217" s="175">
        <f t="shared" ca="1" si="33"/>
        <v>21</v>
      </c>
      <c r="K217" s="175">
        <v>9</v>
      </c>
      <c r="L217" s="176">
        <v>3733.7280000000001</v>
      </c>
      <c r="M217" s="192">
        <f t="shared" si="34"/>
        <v>746.74560000000008</v>
      </c>
      <c r="N217" s="177">
        <f t="shared" si="35"/>
        <v>672.07104000000004</v>
      </c>
      <c r="O217" s="176">
        <f t="shared" ca="1" si="27"/>
        <v>746.74560000000008</v>
      </c>
      <c r="P217" s="177">
        <f t="shared" ca="1" si="28"/>
        <v>5899.2902400000003</v>
      </c>
      <c r="Q217" s="178">
        <f t="shared" ca="1" si="29"/>
        <v>1356.8367552000002</v>
      </c>
      <c r="R217" s="178">
        <f t="shared" ca="1" si="30"/>
        <v>7256.1269952000002</v>
      </c>
      <c r="S217" s="177">
        <f t="shared" ca="1" si="31"/>
        <v>4542.4534848000003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32"/>
        <v>52</v>
      </c>
      <c r="J218" s="175">
        <f t="shared" ca="1" si="33"/>
        <v>7</v>
      </c>
      <c r="K218" s="175">
        <v>9</v>
      </c>
      <c r="L218" s="176">
        <v>3439.0439999999999</v>
      </c>
      <c r="M218" s="192">
        <f t="shared" si="34"/>
        <v>687.80880000000002</v>
      </c>
      <c r="N218" s="177">
        <f t="shared" si="35"/>
        <v>619.02791999999999</v>
      </c>
      <c r="O218" s="176">
        <f t="shared" ca="1" si="27"/>
        <v>0</v>
      </c>
      <c r="P218" s="177">
        <f t="shared" ca="1" si="28"/>
        <v>4745.8807199999992</v>
      </c>
      <c r="Q218" s="178">
        <f t="shared" ca="1" si="29"/>
        <v>1091.5525655999998</v>
      </c>
      <c r="R218" s="178">
        <f t="shared" ca="1" si="30"/>
        <v>5837.4332855999992</v>
      </c>
      <c r="S218" s="177">
        <f t="shared" ca="1" si="31"/>
        <v>3654.3281543999992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32"/>
        <v>35</v>
      </c>
      <c r="J219" s="175">
        <f t="shared" ca="1" si="33"/>
        <v>14</v>
      </c>
      <c r="K219" s="175">
        <v>1</v>
      </c>
      <c r="L219" s="176">
        <v>2160</v>
      </c>
      <c r="M219" s="192">
        <f t="shared" si="34"/>
        <v>0</v>
      </c>
      <c r="N219" s="177">
        <f t="shared" si="35"/>
        <v>0</v>
      </c>
      <c r="O219" s="176">
        <f t="shared" ca="1" si="27"/>
        <v>0</v>
      </c>
      <c r="P219" s="177">
        <f t="shared" ca="1" si="28"/>
        <v>2160</v>
      </c>
      <c r="Q219" s="178">
        <f t="shared" ca="1" si="29"/>
        <v>496.8</v>
      </c>
      <c r="R219" s="178">
        <f t="shared" ca="1" si="30"/>
        <v>2656.8</v>
      </c>
      <c r="S219" s="177">
        <f t="shared" ca="1" si="31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32"/>
        <v>42</v>
      </c>
      <c r="J220" s="175">
        <f t="shared" ca="1" si="33"/>
        <v>16</v>
      </c>
      <c r="K220" s="175">
        <v>7</v>
      </c>
      <c r="L220" s="176">
        <v>3476.6879999999996</v>
      </c>
      <c r="M220" s="192">
        <f t="shared" si="34"/>
        <v>695.33759999999995</v>
      </c>
      <c r="N220" s="177">
        <f t="shared" si="35"/>
        <v>625.80383999999992</v>
      </c>
      <c r="O220" s="176">
        <f t="shared" ca="1" si="27"/>
        <v>695.33759999999995</v>
      </c>
      <c r="P220" s="177">
        <f t="shared" ca="1" si="28"/>
        <v>5493.1670399999994</v>
      </c>
      <c r="Q220" s="178">
        <f t="shared" ca="1" si="29"/>
        <v>1263.4284192</v>
      </c>
      <c r="R220" s="178">
        <f t="shared" ca="1" si="30"/>
        <v>6756.5954591999998</v>
      </c>
      <c r="S220" s="177">
        <f t="shared" ca="1" si="31"/>
        <v>4229.7386207999989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32"/>
        <v>47</v>
      </c>
      <c r="J221" s="175">
        <f t="shared" ca="1" si="33"/>
        <v>5</v>
      </c>
      <c r="K221" s="175">
        <v>1</v>
      </c>
      <c r="L221" s="176">
        <v>3108.42</v>
      </c>
      <c r="M221" s="192">
        <f t="shared" si="34"/>
        <v>0</v>
      </c>
      <c r="N221" s="177">
        <f t="shared" si="35"/>
        <v>0</v>
      </c>
      <c r="O221" s="176">
        <f t="shared" ca="1" si="27"/>
        <v>0</v>
      </c>
      <c r="P221" s="177">
        <f t="shared" ca="1" si="28"/>
        <v>3108.42</v>
      </c>
      <c r="Q221" s="178">
        <f t="shared" ca="1" si="29"/>
        <v>714.9366</v>
      </c>
      <c r="R221" s="178">
        <f t="shared" ca="1" si="30"/>
        <v>3823.3566000000001</v>
      </c>
      <c r="S221" s="177">
        <f t="shared" ca="1" si="31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32"/>
        <v>52</v>
      </c>
      <c r="J222" s="175">
        <f t="shared" ca="1" si="33"/>
        <v>23</v>
      </c>
      <c r="K222" s="175">
        <v>8</v>
      </c>
      <c r="L222" s="176">
        <v>2116.0680000000002</v>
      </c>
      <c r="M222" s="192">
        <f t="shared" si="34"/>
        <v>423.21360000000004</v>
      </c>
      <c r="N222" s="177">
        <f t="shared" si="35"/>
        <v>380.89224000000002</v>
      </c>
      <c r="O222" s="176">
        <f t="shared" ca="1" si="27"/>
        <v>423.21360000000004</v>
      </c>
      <c r="P222" s="177">
        <f t="shared" ca="1" si="28"/>
        <v>3343.3874400000004</v>
      </c>
      <c r="Q222" s="178">
        <f t="shared" ca="1" si="29"/>
        <v>768.97911120000015</v>
      </c>
      <c r="R222" s="178">
        <f t="shared" ca="1" si="30"/>
        <v>4112.3665512000007</v>
      </c>
      <c r="S222" s="177">
        <f t="shared" ca="1" si="31"/>
        <v>2574.4083288000002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32"/>
        <v>47</v>
      </c>
      <c r="J223" s="175">
        <f t="shared" ca="1" si="33"/>
        <v>24</v>
      </c>
      <c r="K223" s="175">
        <v>1</v>
      </c>
      <c r="L223" s="176">
        <v>3262.1759999999999</v>
      </c>
      <c r="M223" s="192">
        <f t="shared" si="34"/>
        <v>0</v>
      </c>
      <c r="N223" s="177">
        <f t="shared" si="35"/>
        <v>0</v>
      </c>
      <c r="O223" s="176">
        <f t="shared" ca="1" si="27"/>
        <v>0</v>
      </c>
      <c r="P223" s="177">
        <f t="shared" ca="1" si="28"/>
        <v>3262.1759999999999</v>
      </c>
      <c r="Q223" s="178">
        <f t="shared" ca="1" si="29"/>
        <v>750.30047999999999</v>
      </c>
      <c r="R223" s="178">
        <f t="shared" ca="1" si="30"/>
        <v>4012.4764799999998</v>
      </c>
      <c r="S223" s="177">
        <f t="shared" ca="1" si="31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32"/>
        <v>53</v>
      </c>
      <c r="J224" s="175">
        <f t="shared" ca="1" si="33"/>
        <v>32</v>
      </c>
      <c r="K224" s="175">
        <v>5</v>
      </c>
      <c r="L224" s="176">
        <v>3297.3360000000002</v>
      </c>
      <c r="M224" s="192">
        <f t="shared" si="34"/>
        <v>659.46720000000005</v>
      </c>
      <c r="N224" s="177">
        <f t="shared" si="35"/>
        <v>461.62704000000008</v>
      </c>
      <c r="O224" s="176">
        <f t="shared" ca="1" si="27"/>
        <v>659.46720000000005</v>
      </c>
      <c r="P224" s="177">
        <f t="shared" ca="1" si="28"/>
        <v>5077.8974400000006</v>
      </c>
      <c r="Q224" s="178">
        <f t="shared" ca="1" si="29"/>
        <v>1167.9164112000003</v>
      </c>
      <c r="R224" s="178">
        <f t="shared" ca="1" si="30"/>
        <v>6245.8138512000005</v>
      </c>
      <c r="S224" s="177">
        <f t="shared" ca="1" si="31"/>
        <v>3909.9810288000003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32"/>
        <v>37</v>
      </c>
      <c r="J225" s="175">
        <f t="shared" ca="1" si="33"/>
        <v>10</v>
      </c>
      <c r="K225" s="175">
        <v>1</v>
      </c>
      <c r="L225" s="176">
        <v>1323.3719999999998</v>
      </c>
      <c r="M225" s="192">
        <f t="shared" si="34"/>
        <v>0</v>
      </c>
      <c r="N225" s="177">
        <f t="shared" si="35"/>
        <v>0</v>
      </c>
      <c r="O225" s="176">
        <f t="shared" ca="1" si="27"/>
        <v>0</v>
      </c>
      <c r="P225" s="177">
        <f t="shared" ca="1" si="28"/>
        <v>1323.3719999999998</v>
      </c>
      <c r="Q225" s="178">
        <f t="shared" ca="1" si="29"/>
        <v>304.37555999999995</v>
      </c>
      <c r="R225" s="178">
        <f t="shared" ca="1" si="30"/>
        <v>1627.7475599999998</v>
      </c>
      <c r="S225" s="177">
        <f t="shared" ca="1" si="31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32"/>
        <v>45</v>
      </c>
      <c r="J226" s="175">
        <f t="shared" ca="1" si="33"/>
        <v>17</v>
      </c>
      <c r="K226" s="175">
        <v>9</v>
      </c>
      <c r="L226" s="176">
        <v>1452.4680000000001</v>
      </c>
      <c r="M226" s="192">
        <f t="shared" si="34"/>
        <v>290.49360000000001</v>
      </c>
      <c r="N226" s="177">
        <f t="shared" si="35"/>
        <v>261.44423999999998</v>
      </c>
      <c r="O226" s="176">
        <f t="shared" ca="1" si="27"/>
        <v>290.49360000000001</v>
      </c>
      <c r="P226" s="177">
        <f t="shared" ca="1" si="28"/>
        <v>2294.8994400000001</v>
      </c>
      <c r="Q226" s="178">
        <f t="shared" ca="1" si="29"/>
        <v>527.82687120000003</v>
      </c>
      <c r="R226" s="178">
        <f t="shared" ca="1" si="30"/>
        <v>2822.7263112000001</v>
      </c>
      <c r="S226" s="177">
        <f t="shared" ca="1" si="31"/>
        <v>1767.0725688000002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32"/>
        <v>32</v>
      </c>
      <c r="J227" s="175">
        <f t="shared" ca="1" si="33"/>
        <v>7</v>
      </c>
      <c r="K227" s="175">
        <v>3</v>
      </c>
      <c r="L227" s="176">
        <v>3650.6639999999998</v>
      </c>
      <c r="M227" s="192">
        <f t="shared" si="34"/>
        <v>0</v>
      </c>
      <c r="N227" s="177">
        <f t="shared" si="35"/>
        <v>511.09296000000001</v>
      </c>
      <c r="O227" s="176">
        <f t="shared" ca="1" si="27"/>
        <v>0</v>
      </c>
      <c r="P227" s="177">
        <f t="shared" ca="1" si="28"/>
        <v>4161.7569599999997</v>
      </c>
      <c r="Q227" s="178">
        <f t="shared" ca="1" si="29"/>
        <v>957.20410079999999</v>
      </c>
      <c r="R227" s="178">
        <f t="shared" ca="1" si="30"/>
        <v>5118.9610607999994</v>
      </c>
      <c r="S227" s="177">
        <f t="shared" ca="1" si="31"/>
        <v>3204.5528591999996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32"/>
        <v>21</v>
      </c>
      <c r="J228" s="175">
        <f t="shared" ca="1" si="33"/>
        <v>2</v>
      </c>
      <c r="K228" s="175">
        <v>10</v>
      </c>
      <c r="L228" s="176">
        <v>2364.828</v>
      </c>
      <c r="M228" s="192">
        <f t="shared" si="34"/>
        <v>472.96559999999999</v>
      </c>
      <c r="N228" s="177">
        <f t="shared" si="35"/>
        <v>425.66904</v>
      </c>
      <c r="O228" s="176">
        <f t="shared" ca="1" si="27"/>
        <v>0</v>
      </c>
      <c r="P228" s="177">
        <f t="shared" ca="1" si="28"/>
        <v>3263.4626399999997</v>
      </c>
      <c r="Q228" s="178">
        <f t="shared" ca="1" si="29"/>
        <v>750.59640719999993</v>
      </c>
      <c r="R228" s="178">
        <f t="shared" ca="1" si="30"/>
        <v>4014.0590471999994</v>
      </c>
      <c r="S228" s="177">
        <f t="shared" ca="1" si="31"/>
        <v>2512.8662328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32"/>
        <v>40</v>
      </c>
      <c r="J229" s="175">
        <f t="shared" ca="1" si="33"/>
        <v>4</v>
      </c>
      <c r="K229" s="175">
        <v>1</v>
      </c>
      <c r="L229" s="176">
        <v>1767.192</v>
      </c>
      <c r="M229" s="192">
        <f t="shared" si="34"/>
        <v>0</v>
      </c>
      <c r="N229" s="177">
        <f t="shared" si="35"/>
        <v>0</v>
      </c>
      <c r="O229" s="176">
        <f t="shared" ca="1" si="27"/>
        <v>0</v>
      </c>
      <c r="P229" s="177">
        <f t="shared" ca="1" si="28"/>
        <v>1767.192</v>
      </c>
      <c r="Q229" s="178">
        <f t="shared" ca="1" si="29"/>
        <v>406.45416</v>
      </c>
      <c r="R229" s="178">
        <f t="shared" ca="1" si="30"/>
        <v>2173.6461600000002</v>
      </c>
      <c r="S229" s="177">
        <f t="shared" ca="1" si="31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32"/>
        <v>48</v>
      </c>
      <c r="J230" s="175">
        <f t="shared" ca="1" si="33"/>
        <v>27</v>
      </c>
      <c r="K230" s="175">
        <v>1</v>
      </c>
      <c r="L230" s="176">
        <v>1529.4959999999999</v>
      </c>
      <c r="M230" s="192">
        <f t="shared" si="34"/>
        <v>0</v>
      </c>
      <c r="N230" s="177">
        <f t="shared" si="35"/>
        <v>0</v>
      </c>
      <c r="O230" s="176">
        <f t="shared" ca="1" si="27"/>
        <v>0</v>
      </c>
      <c r="P230" s="177">
        <f t="shared" ca="1" si="28"/>
        <v>1529.4959999999999</v>
      </c>
      <c r="Q230" s="178">
        <f t="shared" ca="1" si="29"/>
        <v>351.78407999999996</v>
      </c>
      <c r="R230" s="178">
        <f t="shared" ca="1" si="30"/>
        <v>1881.2800799999998</v>
      </c>
      <c r="S230" s="177">
        <f t="shared" ca="1" si="31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32"/>
        <v>53</v>
      </c>
      <c r="J231" s="175">
        <f t="shared" ca="1" si="33"/>
        <v>20</v>
      </c>
      <c r="K231" s="175">
        <v>3</v>
      </c>
      <c r="L231" s="176">
        <v>2452.3680000000004</v>
      </c>
      <c r="M231" s="192">
        <f t="shared" si="34"/>
        <v>0</v>
      </c>
      <c r="N231" s="177">
        <f t="shared" si="35"/>
        <v>343.33152000000007</v>
      </c>
      <c r="O231" s="176">
        <f t="shared" ca="1" si="27"/>
        <v>490.47360000000009</v>
      </c>
      <c r="P231" s="177">
        <f t="shared" ca="1" si="28"/>
        <v>3286.1731200000008</v>
      </c>
      <c r="Q231" s="178">
        <f t="shared" ca="1" si="29"/>
        <v>755.81981760000019</v>
      </c>
      <c r="R231" s="178">
        <f t="shared" ca="1" si="30"/>
        <v>4041.9929376000009</v>
      </c>
      <c r="S231" s="177">
        <f t="shared" ca="1" si="31"/>
        <v>2530.3533024000008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32"/>
        <v>21</v>
      </c>
      <c r="J232" s="175">
        <f t="shared" ca="1" si="33"/>
        <v>1</v>
      </c>
      <c r="K232" s="175">
        <v>1</v>
      </c>
      <c r="L232" s="176">
        <v>3333.1559999999999</v>
      </c>
      <c r="M232" s="192">
        <f t="shared" si="34"/>
        <v>0</v>
      </c>
      <c r="N232" s="177">
        <f t="shared" si="35"/>
        <v>0</v>
      </c>
      <c r="O232" s="176">
        <f t="shared" ca="1" si="27"/>
        <v>0</v>
      </c>
      <c r="P232" s="177">
        <f t="shared" ca="1" si="28"/>
        <v>3333.1559999999999</v>
      </c>
      <c r="Q232" s="178">
        <f t="shared" ca="1" si="29"/>
        <v>766.62588000000005</v>
      </c>
      <c r="R232" s="178">
        <f t="shared" ca="1" si="30"/>
        <v>4099.7818800000005</v>
      </c>
      <c r="S232" s="177">
        <f t="shared" ca="1" si="31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32"/>
        <v>55</v>
      </c>
      <c r="J233" s="175">
        <f t="shared" ca="1" si="33"/>
        <v>29</v>
      </c>
      <c r="K233" s="175">
        <v>1</v>
      </c>
      <c r="L233" s="176">
        <v>2628.768</v>
      </c>
      <c r="M233" s="192">
        <f t="shared" si="34"/>
        <v>0</v>
      </c>
      <c r="N233" s="177">
        <f t="shared" si="35"/>
        <v>0</v>
      </c>
      <c r="O233" s="176">
        <f t="shared" ca="1" si="27"/>
        <v>0</v>
      </c>
      <c r="P233" s="177">
        <f t="shared" ca="1" si="28"/>
        <v>2628.768</v>
      </c>
      <c r="Q233" s="178">
        <f t="shared" ca="1" si="29"/>
        <v>604.61664000000007</v>
      </c>
      <c r="R233" s="178">
        <f t="shared" ca="1" si="30"/>
        <v>3233.3846400000002</v>
      </c>
      <c r="S233" s="177">
        <f t="shared" ca="1" si="31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32"/>
        <v>36</v>
      </c>
      <c r="J234" s="175">
        <f t="shared" ca="1" si="33"/>
        <v>13</v>
      </c>
      <c r="K234" s="175">
        <v>8</v>
      </c>
      <c r="L234" s="176">
        <v>1411.68</v>
      </c>
      <c r="M234" s="192">
        <f t="shared" si="34"/>
        <v>282.33600000000001</v>
      </c>
      <c r="N234" s="177">
        <f t="shared" si="35"/>
        <v>254.10239999999999</v>
      </c>
      <c r="O234" s="176">
        <f t="shared" ca="1" si="27"/>
        <v>0</v>
      </c>
      <c r="P234" s="177">
        <f t="shared" ca="1" si="28"/>
        <v>1948.1184000000001</v>
      </c>
      <c r="Q234" s="178">
        <f t="shared" ca="1" si="29"/>
        <v>448.06723200000005</v>
      </c>
      <c r="R234" s="178">
        <f t="shared" ca="1" si="30"/>
        <v>2396.1856320000002</v>
      </c>
      <c r="S234" s="177">
        <f t="shared" ca="1" si="31"/>
        <v>1500.051168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32"/>
        <v>55</v>
      </c>
      <c r="J235" s="175">
        <f t="shared" ca="1" si="33"/>
        <v>31</v>
      </c>
      <c r="K235" s="175">
        <v>10</v>
      </c>
      <c r="L235" s="176">
        <v>1305.24</v>
      </c>
      <c r="M235" s="192">
        <f t="shared" si="34"/>
        <v>261.048</v>
      </c>
      <c r="N235" s="177">
        <f t="shared" si="35"/>
        <v>234.94319999999999</v>
      </c>
      <c r="O235" s="176">
        <f t="shared" ca="1" si="27"/>
        <v>261.048</v>
      </c>
      <c r="P235" s="177">
        <f t="shared" ca="1" si="28"/>
        <v>2062.2791999999999</v>
      </c>
      <c r="Q235" s="178">
        <f t="shared" ca="1" si="29"/>
        <v>474.32421600000004</v>
      </c>
      <c r="R235" s="178">
        <f t="shared" ca="1" si="30"/>
        <v>2536.6034159999999</v>
      </c>
      <c r="S235" s="177">
        <f t="shared" ca="1" si="31"/>
        <v>1587.954984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32"/>
        <v>49</v>
      </c>
      <c r="J236" s="175">
        <f t="shared" ca="1" si="33"/>
        <v>19</v>
      </c>
      <c r="K236" s="175">
        <v>1</v>
      </c>
      <c r="L236" s="176">
        <v>3470.64</v>
      </c>
      <c r="M236" s="192">
        <f t="shared" si="34"/>
        <v>0</v>
      </c>
      <c r="N236" s="177">
        <f t="shared" si="35"/>
        <v>0</v>
      </c>
      <c r="O236" s="176">
        <f t="shared" ca="1" si="27"/>
        <v>0</v>
      </c>
      <c r="P236" s="177">
        <f t="shared" ca="1" si="28"/>
        <v>3470.64</v>
      </c>
      <c r="Q236" s="178">
        <f t="shared" ca="1" si="29"/>
        <v>798.24720000000002</v>
      </c>
      <c r="R236" s="178">
        <f t="shared" ca="1" si="30"/>
        <v>4268.8872000000001</v>
      </c>
      <c r="S236" s="177">
        <f t="shared" ca="1" si="31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32"/>
        <v>56</v>
      </c>
      <c r="J237" s="175">
        <f t="shared" ca="1" si="33"/>
        <v>21</v>
      </c>
      <c r="K237" s="175">
        <v>4</v>
      </c>
      <c r="L237" s="176">
        <v>1543.1280000000002</v>
      </c>
      <c r="M237" s="192">
        <f t="shared" si="34"/>
        <v>0</v>
      </c>
      <c r="N237" s="177">
        <f t="shared" si="35"/>
        <v>216.03792000000004</v>
      </c>
      <c r="O237" s="176">
        <f t="shared" ca="1" si="27"/>
        <v>308.62560000000008</v>
      </c>
      <c r="P237" s="177">
        <f t="shared" ca="1" si="28"/>
        <v>2067.7915200000002</v>
      </c>
      <c r="Q237" s="178">
        <f t="shared" ca="1" si="29"/>
        <v>475.59204960000005</v>
      </c>
      <c r="R237" s="178">
        <f t="shared" ca="1" si="30"/>
        <v>2543.3835696000001</v>
      </c>
      <c r="S237" s="177">
        <f t="shared" ca="1" si="31"/>
        <v>1592.1994704000001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32"/>
        <v>21</v>
      </c>
      <c r="J238" s="175">
        <f t="shared" ca="1" si="33"/>
        <v>1</v>
      </c>
      <c r="K238" s="175">
        <v>9</v>
      </c>
      <c r="L238" s="176">
        <v>2875.848</v>
      </c>
      <c r="M238" s="192">
        <f t="shared" si="34"/>
        <v>575.16960000000006</v>
      </c>
      <c r="N238" s="177">
        <f t="shared" si="35"/>
        <v>517.65264000000002</v>
      </c>
      <c r="O238" s="176">
        <f t="shared" ca="1" si="27"/>
        <v>0</v>
      </c>
      <c r="P238" s="177">
        <f t="shared" ca="1" si="28"/>
        <v>3968.6702400000004</v>
      </c>
      <c r="Q238" s="178">
        <f t="shared" ca="1" si="29"/>
        <v>912.79415520000009</v>
      </c>
      <c r="R238" s="178">
        <f t="shared" ca="1" si="30"/>
        <v>4881.4643952000006</v>
      </c>
      <c r="S238" s="177">
        <f t="shared" ca="1" si="31"/>
        <v>3055.8760848000002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32"/>
        <v>55</v>
      </c>
      <c r="J239" s="175">
        <f t="shared" ca="1" si="33"/>
        <v>19</v>
      </c>
      <c r="K239" s="175">
        <v>5</v>
      </c>
      <c r="L239" s="176">
        <v>2258.16</v>
      </c>
      <c r="M239" s="192">
        <f t="shared" si="34"/>
        <v>451.63200000000001</v>
      </c>
      <c r="N239" s="177">
        <f t="shared" si="35"/>
        <v>316.14240000000001</v>
      </c>
      <c r="O239" s="176">
        <f t="shared" ca="1" si="27"/>
        <v>451.63200000000001</v>
      </c>
      <c r="P239" s="177">
        <f t="shared" ca="1" si="28"/>
        <v>3477.5664000000002</v>
      </c>
      <c r="Q239" s="178">
        <f t="shared" ca="1" si="29"/>
        <v>799.84027200000003</v>
      </c>
      <c r="R239" s="178">
        <f t="shared" ca="1" si="30"/>
        <v>4277.4066720000001</v>
      </c>
      <c r="S239" s="177">
        <f t="shared" ca="1" si="31"/>
        <v>2677.7261280000002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32"/>
        <v>54</v>
      </c>
      <c r="J240" s="175">
        <f t="shared" ca="1" si="33"/>
        <v>24</v>
      </c>
      <c r="K240" s="175">
        <v>2</v>
      </c>
      <c r="L240" s="176">
        <v>1605.84</v>
      </c>
      <c r="M240" s="192">
        <f t="shared" si="34"/>
        <v>0</v>
      </c>
      <c r="N240" s="177">
        <f t="shared" si="35"/>
        <v>0</v>
      </c>
      <c r="O240" s="176">
        <f t="shared" ca="1" si="27"/>
        <v>0</v>
      </c>
      <c r="P240" s="177">
        <f t="shared" ca="1" si="28"/>
        <v>1605.84</v>
      </c>
      <c r="Q240" s="178">
        <f t="shared" ca="1" si="29"/>
        <v>369.34320000000002</v>
      </c>
      <c r="R240" s="178">
        <f t="shared" ca="1" si="30"/>
        <v>1975.1831999999999</v>
      </c>
      <c r="S240" s="177">
        <f t="shared" ca="1" si="31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32"/>
        <v>21</v>
      </c>
      <c r="J241" s="175">
        <f t="shared" ca="1" si="33"/>
        <v>2</v>
      </c>
      <c r="K241" s="175">
        <v>7</v>
      </c>
      <c r="L241" s="176">
        <v>1740</v>
      </c>
      <c r="M241" s="192">
        <f t="shared" si="34"/>
        <v>348</v>
      </c>
      <c r="N241" s="177">
        <f t="shared" si="35"/>
        <v>313.2</v>
      </c>
      <c r="O241" s="176">
        <f t="shared" ca="1" si="27"/>
        <v>0</v>
      </c>
      <c r="P241" s="177">
        <f t="shared" ca="1" si="28"/>
        <v>2401.1999999999998</v>
      </c>
      <c r="Q241" s="178">
        <f t="shared" ca="1" si="29"/>
        <v>552.27599999999995</v>
      </c>
      <c r="R241" s="178">
        <f t="shared" ca="1" si="30"/>
        <v>2953.4759999999997</v>
      </c>
      <c r="S241" s="177">
        <f t="shared" ca="1" si="31"/>
        <v>1848.924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32"/>
        <v>53</v>
      </c>
      <c r="J242" s="175">
        <f t="shared" ca="1" si="33"/>
        <v>6</v>
      </c>
      <c r="K242" s="175">
        <v>8</v>
      </c>
      <c r="L242" s="176">
        <v>1770.672</v>
      </c>
      <c r="M242" s="192">
        <f t="shared" si="34"/>
        <v>354.13440000000003</v>
      </c>
      <c r="N242" s="177">
        <f t="shared" si="35"/>
        <v>318.72095999999999</v>
      </c>
      <c r="O242" s="176">
        <f t="shared" ca="1" si="27"/>
        <v>0</v>
      </c>
      <c r="P242" s="177">
        <f t="shared" ca="1" si="28"/>
        <v>2443.52736</v>
      </c>
      <c r="Q242" s="178">
        <f t="shared" ca="1" si="29"/>
        <v>562.01129279999998</v>
      </c>
      <c r="R242" s="178">
        <f t="shared" ca="1" si="30"/>
        <v>3005.5386527999999</v>
      </c>
      <c r="S242" s="177">
        <f t="shared" ca="1" si="31"/>
        <v>1881.5160672000002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32"/>
        <v>35</v>
      </c>
      <c r="J243" s="175">
        <f t="shared" ca="1" si="33"/>
        <v>10</v>
      </c>
      <c r="K243" s="175">
        <v>10</v>
      </c>
      <c r="L243" s="176">
        <v>3122.9279999999999</v>
      </c>
      <c r="M243" s="192">
        <f t="shared" si="34"/>
        <v>624.5856</v>
      </c>
      <c r="N243" s="177">
        <f t="shared" si="35"/>
        <v>562.12703999999997</v>
      </c>
      <c r="O243" s="176">
        <f t="shared" ca="1" si="27"/>
        <v>0</v>
      </c>
      <c r="P243" s="177">
        <f t="shared" ca="1" si="28"/>
        <v>4309.6406399999996</v>
      </c>
      <c r="Q243" s="178">
        <f t="shared" ca="1" si="29"/>
        <v>991.21734719999995</v>
      </c>
      <c r="R243" s="178">
        <f t="shared" ca="1" si="30"/>
        <v>5300.8579871999991</v>
      </c>
      <c r="S243" s="177">
        <f t="shared" ca="1" si="31"/>
        <v>3318.4232927999997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32"/>
        <v>55</v>
      </c>
      <c r="J244" s="175">
        <f t="shared" ca="1" si="33"/>
        <v>22</v>
      </c>
      <c r="K244" s="175">
        <v>10</v>
      </c>
      <c r="L244" s="176">
        <v>3057.42</v>
      </c>
      <c r="M244" s="192">
        <f t="shared" si="34"/>
        <v>611.48400000000004</v>
      </c>
      <c r="N244" s="177">
        <f t="shared" si="35"/>
        <v>550.3356</v>
      </c>
      <c r="O244" s="176">
        <f t="shared" ca="1" si="27"/>
        <v>611.48400000000004</v>
      </c>
      <c r="P244" s="177">
        <f t="shared" ca="1" si="28"/>
        <v>4830.7236000000003</v>
      </c>
      <c r="Q244" s="178">
        <f t="shared" ca="1" si="29"/>
        <v>1111.0664280000001</v>
      </c>
      <c r="R244" s="178">
        <f t="shared" ca="1" si="30"/>
        <v>5941.7900280000003</v>
      </c>
      <c r="S244" s="177">
        <f t="shared" ca="1" si="31"/>
        <v>3719.6571720000002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32"/>
        <v>53</v>
      </c>
      <c r="J245" s="175">
        <f t="shared" ca="1" si="33"/>
        <v>26</v>
      </c>
      <c r="K245" s="175">
        <v>1</v>
      </c>
      <c r="L245" s="176">
        <v>3200.0520000000001</v>
      </c>
      <c r="M245" s="192">
        <f t="shared" si="34"/>
        <v>0</v>
      </c>
      <c r="N245" s="177">
        <f t="shared" si="35"/>
        <v>0</v>
      </c>
      <c r="O245" s="176">
        <f t="shared" ca="1" si="27"/>
        <v>0</v>
      </c>
      <c r="P245" s="177">
        <f t="shared" ca="1" si="28"/>
        <v>3200.0520000000001</v>
      </c>
      <c r="Q245" s="178">
        <f t="shared" ca="1" si="29"/>
        <v>736.01196000000004</v>
      </c>
      <c r="R245" s="178">
        <f t="shared" ca="1" si="30"/>
        <v>3936.0639600000004</v>
      </c>
      <c r="S245" s="177">
        <f t="shared" ca="1" si="31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32"/>
        <v>47</v>
      </c>
      <c r="J246" s="175">
        <f t="shared" ca="1" si="33"/>
        <v>0</v>
      </c>
      <c r="K246" s="175">
        <v>6</v>
      </c>
      <c r="L246" s="176">
        <v>1810.4880000000001</v>
      </c>
      <c r="M246" s="192">
        <f t="shared" si="34"/>
        <v>362.09760000000006</v>
      </c>
      <c r="N246" s="177">
        <f t="shared" si="35"/>
        <v>253.46832000000003</v>
      </c>
      <c r="O246" s="176">
        <f t="shared" ca="1" si="27"/>
        <v>0</v>
      </c>
      <c r="P246" s="177">
        <f t="shared" ca="1" si="28"/>
        <v>2426.0539200000003</v>
      </c>
      <c r="Q246" s="178">
        <f t="shared" ca="1" si="29"/>
        <v>557.99240160000011</v>
      </c>
      <c r="R246" s="178">
        <f t="shared" ca="1" si="30"/>
        <v>2984.0463216000003</v>
      </c>
      <c r="S246" s="177">
        <f t="shared" ca="1" si="31"/>
        <v>1868.0615184000003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32"/>
        <v>34</v>
      </c>
      <c r="J247" s="175">
        <f t="shared" ca="1" si="33"/>
        <v>12</v>
      </c>
      <c r="K247" s="175">
        <v>7</v>
      </c>
      <c r="L247" s="176">
        <v>3041.328</v>
      </c>
      <c r="M247" s="192">
        <f t="shared" si="34"/>
        <v>608.26560000000006</v>
      </c>
      <c r="N247" s="177">
        <f t="shared" si="35"/>
        <v>547.43903999999998</v>
      </c>
      <c r="O247" s="176">
        <f t="shared" ca="1" si="27"/>
        <v>0</v>
      </c>
      <c r="P247" s="177">
        <f t="shared" ca="1" si="28"/>
        <v>4197.0326400000004</v>
      </c>
      <c r="Q247" s="178">
        <f t="shared" ca="1" si="29"/>
        <v>965.31750720000014</v>
      </c>
      <c r="R247" s="178">
        <f t="shared" ca="1" si="30"/>
        <v>5162.3501472000007</v>
      </c>
      <c r="S247" s="177">
        <f t="shared" ca="1" si="31"/>
        <v>3231.7151328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32"/>
        <v>57</v>
      </c>
      <c r="J248" s="175">
        <f t="shared" ca="1" si="33"/>
        <v>25</v>
      </c>
      <c r="K248" s="175">
        <v>1</v>
      </c>
      <c r="L248" s="176">
        <v>1363.2</v>
      </c>
      <c r="M248" s="192">
        <f t="shared" si="34"/>
        <v>0</v>
      </c>
      <c r="N248" s="177">
        <f t="shared" si="35"/>
        <v>0</v>
      </c>
      <c r="O248" s="176">
        <f t="shared" ca="1" si="27"/>
        <v>0</v>
      </c>
      <c r="P248" s="177">
        <f t="shared" ca="1" si="28"/>
        <v>1363.2</v>
      </c>
      <c r="Q248" s="178">
        <f t="shared" ca="1" si="29"/>
        <v>313.536</v>
      </c>
      <c r="R248" s="178">
        <f t="shared" ca="1" si="30"/>
        <v>1676.7360000000001</v>
      </c>
      <c r="S248" s="177">
        <f t="shared" ca="1" si="31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32"/>
        <v>35</v>
      </c>
      <c r="J249" s="175">
        <f t="shared" ca="1" si="33"/>
        <v>5</v>
      </c>
      <c r="K249" s="175">
        <v>5</v>
      </c>
      <c r="L249" s="176">
        <v>2920.8719999999998</v>
      </c>
      <c r="M249" s="192">
        <f t="shared" si="34"/>
        <v>584.17439999999999</v>
      </c>
      <c r="N249" s="177">
        <f t="shared" si="35"/>
        <v>408.92207999999999</v>
      </c>
      <c r="O249" s="176">
        <f t="shared" ca="1" si="27"/>
        <v>0</v>
      </c>
      <c r="P249" s="177">
        <f t="shared" ca="1" si="28"/>
        <v>3913.9684799999995</v>
      </c>
      <c r="Q249" s="178">
        <f t="shared" ca="1" si="29"/>
        <v>900.21275039999989</v>
      </c>
      <c r="R249" s="178">
        <f t="shared" ca="1" si="30"/>
        <v>4814.1812303999995</v>
      </c>
      <c r="S249" s="177">
        <f t="shared" ca="1" si="31"/>
        <v>3013.7557295999995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32"/>
        <v>47</v>
      </c>
      <c r="J250" s="175">
        <f t="shared" ca="1" si="33"/>
        <v>12</v>
      </c>
      <c r="K250" s="175">
        <v>9</v>
      </c>
      <c r="L250" s="176">
        <v>2669.7360000000003</v>
      </c>
      <c r="M250" s="192">
        <f t="shared" si="34"/>
        <v>533.94720000000007</v>
      </c>
      <c r="N250" s="177">
        <f t="shared" si="35"/>
        <v>480.55248000000006</v>
      </c>
      <c r="O250" s="176">
        <f t="shared" ca="1" si="27"/>
        <v>0</v>
      </c>
      <c r="P250" s="177">
        <f t="shared" ca="1" si="28"/>
        <v>3684.2356800000007</v>
      </c>
      <c r="Q250" s="178">
        <f t="shared" ca="1" si="29"/>
        <v>847.37420640000016</v>
      </c>
      <c r="R250" s="178">
        <f t="shared" ca="1" si="30"/>
        <v>4531.6098864000005</v>
      </c>
      <c r="S250" s="177">
        <f t="shared" ca="1" si="31"/>
        <v>2836.8614736000004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32"/>
        <v>32</v>
      </c>
      <c r="J251" s="175">
        <f t="shared" ca="1" si="33"/>
        <v>7</v>
      </c>
      <c r="K251" s="175">
        <v>10</v>
      </c>
      <c r="L251" s="176">
        <v>3200.748</v>
      </c>
      <c r="M251" s="192">
        <f t="shared" si="34"/>
        <v>640.14960000000008</v>
      </c>
      <c r="N251" s="177">
        <f t="shared" si="35"/>
        <v>576.13463999999999</v>
      </c>
      <c r="O251" s="176">
        <f t="shared" ca="1" si="27"/>
        <v>0</v>
      </c>
      <c r="P251" s="177">
        <f t="shared" ca="1" si="28"/>
        <v>4417.0322400000005</v>
      </c>
      <c r="Q251" s="178">
        <f t="shared" ca="1" si="29"/>
        <v>1015.9174152000002</v>
      </c>
      <c r="R251" s="178">
        <f t="shared" ca="1" si="30"/>
        <v>5432.949655200001</v>
      </c>
      <c r="S251" s="177">
        <f t="shared" ca="1" si="31"/>
        <v>3401.1148248000004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32"/>
        <v>21</v>
      </c>
      <c r="J252" s="175">
        <f t="shared" ca="1" si="33"/>
        <v>2</v>
      </c>
      <c r="K252" s="175">
        <v>3</v>
      </c>
      <c r="L252" s="176">
        <v>2510.904</v>
      </c>
      <c r="M252" s="192">
        <f t="shared" si="34"/>
        <v>0</v>
      </c>
      <c r="N252" s="177">
        <f t="shared" si="35"/>
        <v>351.52656000000002</v>
      </c>
      <c r="O252" s="176">
        <f t="shared" ca="1" si="27"/>
        <v>0</v>
      </c>
      <c r="P252" s="177">
        <f t="shared" ca="1" si="28"/>
        <v>2862.4305599999998</v>
      </c>
      <c r="Q252" s="178">
        <f t="shared" ca="1" si="29"/>
        <v>658.35902880000003</v>
      </c>
      <c r="R252" s="178">
        <f t="shared" ca="1" si="30"/>
        <v>3520.7895887999998</v>
      </c>
      <c r="S252" s="177">
        <f t="shared" ca="1" si="31"/>
        <v>2204.0715311999998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32"/>
        <v>47</v>
      </c>
      <c r="J253" s="175">
        <f t="shared" ca="1" si="33"/>
        <v>23</v>
      </c>
      <c r="K253" s="175">
        <v>2</v>
      </c>
      <c r="L253" s="176">
        <v>1616.8920000000001</v>
      </c>
      <c r="M253" s="192">
        <f t="shared" si="34"/>
        <v>0</v>
      </c>
      <c r="N253" s="177">
        <f t="shared" si="35"/>
        <v>0</v>
      </c>
      <c r="O253" s="176">
        <f t="shared" ca="1" si="27"/>
        <v>0</v>
      </c>
      <c r="P253" s="177">
        <f t="shared" ca="1" si="28"/>
        <v>1616.8920000000001</v>
      </c>
      <c r="Q253" s="178">
        <f t="shared" ca="1" si="29"/>
        <v>371.88516000000004</v>
      </c>
      <c r="R253" s="178">
        <f t="shared" ca="1" si="30"/>
        <v>1988.7771600000001</v>
      </c>
      <c r="S253" s="177">
        <f t="shared" ca="1" si="31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32"/>
        <v>27</v>
      </c>
      <c r="J254" s="175">
        <f t="shared" ca="1" si="33"/>
        <v>18</v>
      </c>
      <c r="K254" s="175">
        <v>1</v>
      </c>
      <c r="L254" s="176">
        <v>2982.8639999999996</v>
      </c>
      <c r="M254" s="192">
        <f t="shared" si="34"/>
        <v>0</v>
      </c>
      <c r="N254" s="177">
        <f t="shared" si="35"/>
        <v>0</v>
      </c>
      <c r="O254" s="176">
        <f t="shared" ca="1" si="27"/>
        <v>0</v>
      </c>
      <c r="P254" s="177">
        <f t="shared" ca="1" si="28"/>
        <v>2982.8639999999996</v>
      </c>
      <c r="Q254" s="178">
        <f t="shared" ca="1" si="29"/>
        <v>686.05871999999988</v>
      </c>
      <c r="R254" s="178">
        <f t="shared" ca="1" si="30"/>
        <v>3668.9227199999996</v>
      </c>
      <c r="S254" s="177">
        <f t="shared" ca="1" si="31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32"/>
        <v>36</v>
      </c>
      <c r="J255" s="175">
        <f t="shared" ca="1" si="33"/>
        <v>13</v>
      </c>
      <c r="K255" s="175">
        <v>8</v>
      </c>
      <c r="L255" s="176">
        <v>1706.7839999999999</v>
      </c>
      <c r="M255" s="192">
        <f t="shared" si="34"/>
        <v>341.35680000000002</v>
      </c>
      <c r="N255" s="177">
        <f t="shared" si="35"/>
        <v>307.22111999999998</v>
      </c>
      <c r="O255" s="176">
        <f t="shared" ca="1" si="27"/>
        <v>0</v>
      </c>
      <c r="P255" s="177">
        <f t="shared" ca="1" si="28"/>
        <v>2355.3619200000003</v>
      </c>
      <c r="Q255" s="178">
        <f t="shared" ca="1" si="29"/>
        <v>541.73324160000004</v>
      </c>
      <c r="R255" s="178">
        <f t="shared" ca="1" si="30"/>
        <v>2897.0951616000002</v>
      </c>
      <c r="S255" s="177">
        <f t="shared" ca="1" si="31"/>
        <v>1813.6286784000004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32"/>
        <v>41</v>
      </c>
      <c r="J256" s="175">
        <f t="shared" ca="1" si="33"/>
        <v>10</v>
      </c>
      <c r="K256" s="175">
        <v>1</v>
      </c>
      <c r="L256" s="176">
        <v>1958.2079999999999</v>
      </c>
      <c r="M256" s="192">
        <f t="shared" si="34"/>
        <v>0</v>
      </c>
      <c r="N256" s="177">
        <f t="shared" si="35"/>
        <v>0</v>
      </c>
      <c r="O256" s="176">
        <f t="shared" ca="1" si="27"/>
        <v>0</v>
      </c>
      <c r="P256" s="177">
        <f t="shared" ca="1" si="28"/>
        <v>1958.2079999999999</v>
      </c>
      <c r="Q256" s="178">
        <f t="shared" ca="1" si="29"/>
        <v>450.38783999999998</v>
      </c>
      <c r="R256" s="178">
        <f t="shared" ca="1" si="30"/>
        <v>2408.59584</v>
      </c>
      <c r="S256" s="177">
        <f t="shared" ca="1" si="31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32"/>
        <v>53</v>
      </c>
      <c r="J257" s="175">
        <f t="shared" ca="1" si="33"/>
        <v>19</v>
      </c>
      <c r="K257" s="175">
        <v>3</v>
      </c>
      <c r="L257" s="176">
        <v>2106.1320000000001</v>
      </c>
      <c r="M257" s="192">
        <f t="shared" si="34"/>
        <v>0</v>
      </c>
      <c r="N257" s="177">
        <f t="shared" si="35"/>
        <v>294.85848000000004</v>
      </c>
      <c r="O257" s="176">
        <f t="shared" ca="1" si="27"/>
        <v>421.22640000000001</v>
      </c>
      <c r="P257" s="177">
        <f t="shared" ca="1" si="28"/>
        <v>2822.2168799999999</v>
      </c>
      <c r="Q257" s="178">
        <f t="shared" ca="1" si="29"/>
        <v>649.10988240000006</v>
      </c>
      <c r="R257" s="178">
        <f t="shared" ca="1" si="30"/>
        <v>3471.3267624</v>
      </c>
      <c r="S257" s="177">
        <f t="shared" ca="1" si="31"/>
        <v>2173.1069975999999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32"/>
        <v>34</v>
      </c>
      <c r="J258" s="175">
        <f t="shared" ca="1" si="33"/>
        <v>6</v>
      </c>
      <c r="K258" s="175">
        <v>7</v>
      </c>
      <c r="L258" s="176">
        <v>2301.4079999999999</v>
      </c>
      <c r="M258" s="192">
        <f t="shared" si="34"/>
        <v>460.28160000000003</v>
      </c>
      <c r="N258" s="177">
        <f t="shared" si="35"/>
        <v>414.25343999999996</v>
      </c>
      <c r="O258" s="176">
        <f t="shared" ca="1" si="27"/>
        <v>0</v>
      </c>
      <c r="P258" s="177">
        <f t="shared" ca="1" si="28"/>
        <v>3175.9430399999997</v>
      </c>
      <c r="Q258" s="178">
        <f t="shared" ca="1" si="29"/>
        <v>730.46689919999994</v>
      </c>
      <c r="R258" s="178">
        <f t="shared" ca="1" si="30"/>
        <v>3906.4099391999998</v>
      </c>
      <c r="S258" s="177">
        <f t="shared" ca="1" si="31"/>
        <v>2445.4761407999995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32"/>
        <v>45</v>
      </c>
      <c r="J259" s="175">
        <f t="shared" ca="1" si="33"/>
        <v>22</v>
      </c>
      <c r="K259" s="175">
        <v>6</v>
      </c>
      <c r="L259" s="176">
        <v>2832.72</v>
      </c>
      <c r="M259" s="192">
        <f t="shared" si="34"/>
        <v>566.54399999999998</v>
      </c>
      <c r="N259" s="177">
        <f t="shared" si="35"/>
        <v>396.58080000000001</v>
      </c>
      <c r="O259" s="176">
        <f t="shared" ca="1" si="27"/>
        <v>566.54399999999998</v>
      </c>
      <c r="P259" s="177">
        <f t="shared" ca="1" si="28"/>
        <v>4362.3887999999997</v>
      </c>
      <c r="Q259" s="178">
        <f t="shared" ca="1" si="29"/>
        <v>1003.349424</v>
      </c>
      <c r="R259" s="178">
        <f t="shared" ca="1" si="30"/>
        <v>5365.7382239999997</v>
      </c>
      <c r="S259" s="177">
        <f t="shared" ca="1" si="31"/>
        <v>3359.0393759999997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32"/>
        <v>53</v>
      </c>
      <c r="J260" s="175">
        <f t="shared" ca="1" si="33"/>
        <v>26</v>
      </c>
      <c r="K260" s="175">
        <v>10</v>
      </c>
      <c r="L260" s="176">
        <v>1268.7239999999999</v>
      </c>
      <c r="M260" s="192">
        <f t="shared" si="34"/>
        <v>253.7448</v>
      </c>
      <c r="N260" s="177">
        <f t="shared" si="35"/>
        <v>228.37031999999999</v>
      </c>
      <c r="O260" s="176">
        <f t="shared" ca="1" si="27"/>
        <v>253.7448</v>
      </c>
      <c r="P260" s="177">
        <f t="shared" ca="1" si="28"/>
        <v>2004.5839199999998</v>
      </c>
      <c r="Q260" s="178">
        <f t="shared" ca="1" si="29"/>
        <v>461.05430159999997</v>
      </c>
      <c r="R260" s="178">
        <f t="shared" ca="1" si="30"/>
        <v>2465.6382215999997</v>
      </c>
      <c r="S260" s="177">
        <f t="shared" ca="1" si="31"/>
        <v>1543.5296183999999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32"/>
        <v>56</v>
      </c>
      <c r="J261" s="175">
        <f t="shared" ca="1" si="33"/>
        <v>37</v>
      </c>
      <c r="K261" s="175">
        <v>1</v>
      </c>
      <c r="L261" s="176">
        <v>2509.5840000000003</v>
      </c>
      <c r="M261" s="192">
        <f t="shared" si="34"/>
        <v>0</v>
      </c>
      <c r="N261" s="177">
        <f t="shared" si="35"/>
        <v>0</v>
      </c>
      <c r="O261" s="176">
        <f t="shared" ca="1" si="27"/>
        <v>0</v>
      </c>
      <c r="P261" s="177">
        <f t="shared" ca="1" si="28"/>
        <v>2509.5840000000003</v>
      </c>
      <c r="Q261" s="178">
        <f t="shared" ca="1" si="29"/>
        <v>577.20432000000005</v>
      </c>
      <c r="R261" s="178">
        <f t="shared" ca="1" si="30"/>
        <v>3086.7883200000006</v>
      </c>
      <c r="S261" s="177">
        <f t="shared" ca="1" si="31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32"/>
        <v>58</v>
      </c>
      <c r="J262" s="175">
        <f t="shared" ca="1" si="33"/>
        <v>19</v>
      </c>
      <c r="K262" s="175">
        <v>6</v>
      </c>
      <c r="L262" s="176">
        <v>2849.7840000000001</v>
      </c>
      <c r="M262" s="192">
        <f t="shared" si="34"/>
        <v>569.95680000000004</v>
      </c>
      <c r="N262" s="177">
        <f t="shared" si="35"/>
        <v>398.96976000000006</v>
      </c>
      <c r="O262" s="176">
        <f t="shared" ca="1" si="27"/>
        <v>569.95680000000004</v>
      </c>
      <c r="P262" s="177">
        <f t="shared" ca="1" si="28"/>
        <v>4388.6673600000004</v>
      </c>
      <c r="Q262" s="178">
        <f t="shared" ca="1" si="29"/>
        <v>1009.3934928000001</v>
      </c>
      <c r="R262" s="178">
        <f t="shared" ca="1" si="30"/>
        <v>5398.0608528000002</v>
      </c>
      <c r="S262" s="177">
        <f t="shared" ca="1" si="31"/>
        <v>3379.2738672000005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32"/>
        <v>36</v>
      </c>
      <c r="J263" s="175">
        <f t="shared" ca="1" si="33"/>
        <v>4</v>
      </c>
      <c r="K263" s="175">
        <v>9</v>
      </c>
      <c r="L263" s="176">
        <v>2589.4919999999997</v>
      </c>
      <c r="M263" s="192">
        <f t="shared" si="34"/>
        <v>517.89839999999992</v>
      </c>
      <c r="N263" s="177">
        <f t="shared" si="35"/>
        <v>466.10855999999995</v>
      </c>
      <c r="O263" s="176">
        <f t="shared" ca="1" si="27"/>
        <v>0</v>
      </c>
      <c r="P263" s="177">
        <f t="shared" ca="1" si="28"/>
        <v>3573.4989599999999</v>
      </c>
      <c r="Q263" s="178">
        <f t="shared" ca="1" si="29"/>
        <v>821.90476079999996</v>
      </c>
      <c r="R263" s="178">
        <f t="shared" ca="1" si="30"/>
        <v>4395.4037208</v>
      </c>
      <c r="S263" s="177">
        <f t="shared" ca="1" si="31"/>
        <v>2751.5941991999998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32"/>
        <v>55</v>
      </c>
      <c r="J264" s="175">
        <f t="shared" ca="1" si="33"/>
        <v>27</v>
      </c>
      <c r="K264" s="175">
        <v>4</v>
      </c>
      <c r="L264" s="176">
        <v>1519.6439999999998</v>
      </c>
      <c r="M264" s="192">
        <f t="shared" si="34"/>
        <v>0</v>
      </c>
      <c r="N264" s="177">
        <f t="shared" si="35"/>
        <v>212.75015999999999</v>
      </c>
      <c r="O264" s="176">
        <f t="shared" ca="1" si="27"/>
        <v>303.92879999999997</v>
      </c>
      <c r="P264" s="177">
        <f t="shared" ca="1" si="28"/>
        <v>2036.3229599999997</v>
      </c>
      <c r="Q264" s="178">
        <f t="shared" ca="1" si="29"/>
        <v>468.35428079999997</v>
      </c>
      <c r="R264" s="178">
        <f t="shared" ca="1" si="30"/>
        <v>2504.6772407999997</v>
      </c>
      <c r="S264" s="177">
        <f t="shared" ca="1" si="31"/>
        <v>1567.9686791999998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32"/>
        <v>49</v>
      </c>
      <c r="J265" s="175">
        <f t="shared" ca="1" si="33"/>
        <v>28</v>
      </c>
      <c r="K265" s="175">
        <v>5</v>
      </c>
      <c r="L265" s="176">
        <v>2785.944</v>
      </c>
      <c r="M265" s="192">
        <f t="shared" si="34"/>
        <v>557.18880000000001</v>
      </c>
      <c r="N265" s="177">
        <f t="shared" si="35"/>
        <v>390.03216000000003</v>
      </c>
      <c r="O265" s="176">
        <f t="shared" ca="1" si="27"/>
        <v>557.18880000000001</v>
      </c>
      <c r="P265" s="177">
        <f t="shared" ca="1" si="28"/>
        <v>4290.35376</v>
      </c>
      <c r="Q265" s="178">
        <f t="shared" ca="1" si="29"/>
        <v>986.78136480000001</v>
      </c>
      <c r="R265" s="178">
        <f t="shared" ca="1" si="30"/>
        <v>5277.1351248000001</v>
      </c>
      <c r="S265" s="177">
        <f t="shared" ca="1" si="31"/>
        <v>3303.5723951999998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32"/>
        <v>37</v>
      </c>
      <c r="J266" s="175">
        <f t="shared" ca="1" si="33"/>
        <v>9</v>
      </c>
      <c r="K266" s="175">
        <v>10</v>
      </c>
      <c r="L266" s="176">
        <v>2624.424</v>
      </c>
      <c r="M266" s="192">
        <f t="shared" si="34"/>
        <v>524.88480000000004</v>
      </c>
      <c r="N266" s="177">
        <f t="shared" si="35"/>
        <v>472.39632</v>
      </c>
      <c r="O266" s="176">
        <f t="shared" ca="1" si="27"/>
        <v>0</v>
      </c>
      <c r="P266" s="177">
        <f t="shared" ca="1" si="28"/>
        <v>3621.7051199999996</v>
      </c>
      <c r="Q266" s="178">
        <f t="shared" ca="1" si="29"/>
        <v>832.99217759999999</v>
      </c>
      <c r="R266" s="178">
        <f t="shared" ca="1" si="30"/>
        <v>4454.6972975999997</v>
      </c>
      <c r="S266" s="177">
        <f t="shared" ca="1" si="31"/>
        <v>2788.7129423999995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32"/>
        <v>55</v>
      </c>
      <c r="J267" s="175">
        <f t="shared" ca="1" si="33"/>
        <v>28</v>
      </c>
      <c r="K267" s="175">
        <v>1</v>
      </c>
      <c r="L267" s="176">
        <v>2637.1080000000002</v>
      </c>
      <c r="M267" s="192">
        <f t="shared" si="34"/>
        <v>0</v>
      </c>
      <c r="N267" s="177">
        <f t="shared" si="35"/>
        <v>0</v>
      </c>
      <c r="O267" s="176">
        <f t="shared" ref="O267:O294" ca="1" si="36">IF(AND(J267&gt;=15,K267&gt;=3),L267*Prime_3,0)</f>
        <v>0</v>
      </c>
      <c r="P267" s="177">
        <f t="shared" ref="P267:P294" ca="1" si="37">SUM(L267:O267)</f>
        <v>2637.1080000000002</v>
      </c>
      <c r="Q267" s="178">
        <f t="shared" ref="Q267:Q294" ca="1" si="38">P267*23%</f>
        <v>606.53484000000003</v>
      </c>
      <c r="R267" s="178">
        <f t="shared" ref="R267:R294" ca="1" si="39">P267+Q267</f>
        <v>3243.6428400000004</v>
      </c>
      <c r="S267" s="177">
        <f t="shared" ref="S267:S294" ca="1" si="40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41">DATEDIF(E268,$A$3,"y")</f>
        <v>35</v>
      </c>
      <c r="J268" s="175">
        <f t="shared" ref="J268:J294" ca="1" si="42">DATEDIF(H268,$A$3,"y")</f>
        <v>11</v>
      </c>
      <c r="K268" s="175">
        <v>1</v>
      </c>
      <c r="L268" s="176">
        <v>3809.04</v>
      </c>
      <c r="M268" s="192">
        <f t="shared" ref="M268:M294" si="43">IF(K268&gt;=5,L268*$M$5,0)</f>
        <v>0</v>
      </c>
      <c r="N268" s="177">
        <f t="shared" ref="N268:N294" si="44">IF(K268&gt;6,L268*$M$6,IF(K268&gt;2,L268*$N$6,0))</f>
        <v>0</v>
      </c>
      <c r="O268" s="176">
        <f t="shared" ca="1" si="36"/>
        <v>0</v>
      </c>
      <c r="P268" s="177">
        <f t="shared" ca="1" si="37"/>
        <v>3809.04</v>
      </c>
      <c r="Q268" s="178">
        <f t="shared" ca="1" si="38"/>
        <v>876.07920000000001</v>
      </c>
      <c r="R268" s="178">
        <f t="shared" ca="1" si="39"/>
        <v>4685.1192000000001</v>
      </c>
      <c r="S268" s="177">
        <f t="shared" ca="1" si="40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41"/>
        <v>51</v>
      </c>
      <c r="J269" s="175">
        <f t="shared" ca="1" si="42"/>
        <v>28</v>
      </c>
      <c r="K269" s="175">
        <v>9</v>
      </c>
      <c r="L269" s="176">
        <v>2306.9760000000001</v>
      </c>
      <c r="M269" s="192">
        <f t="shared" si="43"/>
        <v>461.39520000000005</v>
      </c>
      <c r="N269" s="177">
        <f t="shared" si="44"/>
        <v>415.25567999999998</v>
      </c>
      <c r="O269" s="176">
        <f t="shared" ca="1" si="36"/>
        <v>461.39520000000005</v>
      </c>
      <c r="P269" s="177">
        <f t="shared" ca="1" si="37"/>
        <v>3645.0220799999997</v>
      </c>
      <c r="Q269" s="178">
        <f t="shared" ca="1" si="38"/>
        <v>838.35507840000002</v>
      </c>
      <c r="R269" s="178">
        <f t="shared" ca="1" si="39"/>
        <v>4483.3771583999996</v>
      </c>
      <c r="S269" s="177">
        <f t="shared" ca="1" si="40"/>
        <v>2806.6670015999998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41"/>
        <v>52</v>
      </c>
      <c r="J270" s="175">
        <f t="shared" ca="1" si="42"/>
        <v>30</v>
      </c>
      <c r="K270" s="175">
        <v>6</v>
      </c>
      <c r="L270" s="176">
        <v>2939.076</v>
      </c>
      <c r="M270" s="192">
        <f t="shared" si="43"/>
        <v>587.8152</v>
      </c>
      <c r="N270" s="177">
        <f t="shared" si="44"/>
        <v>411.47064000000006</v>
      </c>
      <c r="O270" s="176">
        <f t="shared" ca="1" si="36"/>
        <v>587.8152</v>
      </c>
      <c r="P270" s="177">
        <f t="shared" ca="1" si="37"/>
        <v>4526.1770400000005</v>
      </c>
      <c r="Q270" s="178">
        <f t="shared" ca="1" si="38"/>
        <v>1041.0207192000003</v>
      </c>
      <c r="R270" s="178">
        <f t="shared" ca="1" si="39"/>
        <v>5567.1977592000003</v>
      </c>
      <c r="S270" s="177">
        <f t="shared" ca="1" si="40"/>
        <v>3485.1563208000002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41"/>
        <v>39</v>
      </c>
      <c r="J271" s="175">
        <f t="shared" ca="1" si="42"/>
        <v>15</v>
      </c>
      <c r="K271" s="175">
        <v>2</v>
      </c>
      <c r="L271" s="176">
        <v>3750.4080000000004</v>
      </c>
      <c r="M271" s="192">
        <f t="shared" si="43"/>
        <v>0</v>
      </c>
      <c r="N271" s="177">
        <f t="shared" si="44"/>
        <v>0</v>
      </c>
      <c r="O271" s="176">
        <f t="shared" ca="1" si="36"/>
        <v>0</v>
      </c>
      <c r="P271" s="177">
        <f t="shared" ca="1" si="37"/>
        <v>3750.4080000000004</v>
      </c>
      <c r="Q271" s="178">
        <f t="shared" ca="1" si="38"/>
        <v>862.59384000000011</v>
      </c>
      <c r="R271" s="178">
        <f t="shared" ca="1" si="39"/>
        <v>4613.0018400000008</v>
      </c>
      <c r="S271" s="177">
        <f t="shared" ca="1" si="40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41"/>
        <v>51</v>
      </c>
      <c r="J272" s="175">
        <f t="shared" ca="1" si="42"/>
        <v>13</v>
      </c>
      <c r="K272" s="175">
        <v>1</v>
      </c>
      <c r="L272" s="176">
        <v>3030.24</v>
      </c>
      <c r="M272" s="192">
        <f t="shared" si="43"/>
        <v>0</v>
      </c>
      <c r="N272" s="177">
        <f t="shared" si="44"/>
        <v>0</v>
      </c>
      <c r="O272" s="176">
        <f t="shared" ca="1" si="36"/>
        <v>0</v>
      </c>
      <c r="P272" s="177">
        <f t="shared" ca="1" si="37"/>
        <v>3030.24</v>
      </c>
      <c r="Q272" s="178">
        <f t="shared" ca="1" si="38"/>
        <v>696.95519999999999</v>
      </c>
      <c r="R272" s="178">
        <f t="shared" ca="1" si="39"/>
        <v>3727.1951999999997</v>
      </c>
      <c r="S272" s="177">
        <f t="shared" ca="1" si="40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41"/>
        <v>21</v>
      </c>
      <c r="J273" s="175">
        <f t="shared" ca="1" si="42"/>
        <v>0</v>
      </c>
      <c r="K273" s="175">
        <v>9</v>
      </c>
      <c r="L273" s="176">
        <v>2735.0039999999999</v>
      </c>
      <c r="M273" s="192">
        <f t="shared" si="43"/>
        <v>547.00080000000003</v>
      </c>
      <c r="N273" s="177">
        <f t="shared" si="44"/>
        <v>492.30071999999996</v>
      </c>
      <c r="O273" s="176">
        <f t="shared" ca="1" si="36"/>
        <v>0</v>
      </c>
      <c r="P273" s="177">
        <f t="shared" ca="1" si="37"/>
        <v>3774.3055199999999</v>
      </c>
      <c r="Q273" s="178">
        <f t="shared" ca="1" si="38"/>
        <v>868.09026960000006</v>
      </c>
      <c r="R273" s="178">
        <f t="shared" ca="1" si="39"/>
        <v>4642.3957896000002</v>
      </c>
      <c r="S273" s="177">
        <f t="shared" ca="1" si="40"/>
        <v>2906.2152503999996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41"/>
        <v>36</v>
      </c>
      <c r="J274" s="175">
        <f t="shared" ca="1" si="42"/>
        <v>14</v>
      </c>
      <c r="K274" s="175">
        <v>4</v>
      </c>
      <c r="L274" s="176">
        <v>2020.32</v>
      </c>
      <c r="M274" s="192">
        <f t="shared" si="43"/>
        <v>0</v>
      </c>
      <c r="N274" s="177">
        <f t="shared" si="44"/>
        <v>282.84480000000002</v>
      </c>
      <c r="O274" s="176">
        <f t="shared" ca="1" si="36"/>
        <v>0</v>
      </c>
      <c r="P274" s="177">
        <f t="shared" ca="1" si="37"/>
        <v>2303.1648</v>
      </c>
      <c r="Q274" s="178">
        <f t="shared" ca="1" si="38"/>
        <v>529.72790400000008</v>
      </c>
      <c r="R274" s="178">
        <f t="shared" ca="1" si="39"/>
        <v>2832.8927039999999</v>
      </c>
      <c r="S274" s="177">
        <f t="shared" ca="1" si="40"/>
        <v>1773.4368959999999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41"/>
        <v>29</v>
      </c>
      <c r="J275" s="175">
        <f t="shared" ca="1" si="42"/>
        <v>11</v>
      </c>
      <c r="K275" s="175">
        <v>1</v>
      </c>
      <c r="L275" s="176">
        <v>1854.2640000000001</v>
      </c>
      <c r="M275" s="192">
        <f t="shared" si="43"/>
        <v>0</v>
      </c>
      <c r="N275" s="177">
        <f t="shared" si="44"/>
        <v>0</v>
      </c>
      <c r="O275" s="176">
        <f t="shared" ca="1" si="36"/>
        <v>0</v>
      </c>
      <c r="P275" s="177">
        <f t="shared" ca="1" si="37"/>
        <v>1854.2640000000001</v>
      </c>
      <c r="Q275" s="178">
        <f t="shared" ca="1" si="38"/>
        <v>426.48072000000002</v>
      </c>
      <c r="R275" s="178">
        <f t="shared" ca="1" si="39"/>
        <v>2280.7447200000001</v>
      </c>
      <c r="S275" s="177">
        <f t="shared" ca="1" si="40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41"/>
        <v>36</v>
      </c>
      <c r="J276" s="175">
        <f t="shared" ca="1" si="42"/>
        <v>6</v>
      </c>
      <c r="K276" s="175">
        <v>9</v>
      </c>
      <c r="L276" s="176">
        <v>2272.5479999999998</v>
      </c>
      <c r="M276" s="192">
        <f t="shared" si="43"/>
        <v>454.50959999999998</v>
      </c>
      <c r="N276" s="177">
        <f t="shared" si="44"/>
        <v>409.05863999999997</v>
      </c>
      <c r="O276" s="176">
        <f t="shared" ca="1" si="36"/>
        <v>0</v>
      </c>
      <c r="P276" s="177">
        <f t="shared" ca="1" si="37"/>
        <v>3136.1162399999994</v>
      </c>
      <c r="Q276" s="178">
        <f t="shared" ca="1" si="38"/>
        <v>721.30673519999993</v>
      </c>
      <c r="R276" s="178">
        <f t="shared" ca="1" si="39"/>
        <v>3857.4229751999992</v>
      </c>
      <c r="S276" s="177">
        <f t="shared" ca="1" si="40"/>
        <v>2414.8095047999996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41"/>
        <v>54</v>
      </c>
      <c r="J277" s="175">
        <f t="shared" ca="1" si="42"/>
        <v>12</v>
      </c>
      <c r="K277" s="175">
        <v>7</v>
      </c>
      <c r="L277" s="176">
        <v>1684.9680000000001</v>
      </c>
      <c r="M277" s="192">
        <f t="shared" si="43"/>
        <v>336.99360000000001</v>
      </c>
      <c r="N277" s="177">
        <f t="shared" si="44"/>
        <v>303.29424</v>
      </c>
      <c r="O277" s="176">
        <f t="shared" ca="1" si="36"/>
        <v>0</v>
      </c>
      <c r="P277" s="177">
        <f t="shared" ca="1" si="37"/>
        <v>2325.2558400000003</v>
      </c>
      <c r="Q277" s="178">
        <f t="shared" ca="1" si="38"/>
        <v>534.80884320000007</v>
      </c>
      <c r="R277" s="178">
        <f t="shared" ca="1" si="39"/>
        <v>2860.0646832000002</v>
      </c>
      <c r="S277" s="177">
        <f t="shared" ca="1" si="40"/>
        <v>1790.4469968000003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41"/>
        <v>25</v>
      </c>
      <c r="J278" s="175">
        <f t="shared" ca="1" si="42"/>
        <v>6</v>
      </c>
      <c r="K278" s="175">
        <v>9</v>
      </c>
      <c r="L278" s="176">
        <v>1692.7079999999999</v>
      </c>
      <c r="M278" s="192">
        <f t="shared" si="43"/>
        <v>338.54160000000002</v>
      </c>
      <c r="N278" s="177">
        <f t="shared" si="44"/>
        <v>304.68743999999998</v>
      </c>
      <c r="O278" s="176">
        <f t="shared" ca="1" si="36"/>
        <v>0</v>
      </c>
      <c r="P278" s="177">
        <f t="shared" ca="1" si="37"/>
        <v>2335.9370399999998</v>
      </c>
      <c r="Q278" s="178">
        <f t="shared" ca="1" si="38"/>
        <v>537.26551919999997</v>
      </c>
      <c r="R278" s="178">
        <f t="shared" ca="1" si="39"/>
        <v>2873.2025592</v>
      </c>
      <c r="S278" s="177">
        <f t="shared" ca="1" si="40"/>
        <v>1798.6715207999998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41"/>
        <v>54</v>
      </c>
      <c r="J279" s="175">
        <f t="shared" ca="1" si="42"/>
        <v>13</v>
      </c>
      <c r="K279" s="175">
        <v>1</v>
      </c>
      <c r="L279" s="176">
        <v>3783.5639999999999</v>
      </c>
      <c r="M279" s="192">
        <f t="shared" si="43"/>
        <v>0</v>
      </c>
      <c r="N279" s="177">
        <f t="shared" si="44"/>
        <v>0</v>
      </c>
      <c r="O279" s="176">
        <f t="shared" ca="1" si="36"/>
        <v>0</v>
      </c>
      <c r="P279" s="177">
        <f t="shared" ca="1" si="37"/>
        <v>3783.5639999999999</v>
      </c>
      <c r="Q279" s="178">
        <f t="shared" ca="1" si="38"/>
        <v>870.21972000000005</v>
      </c>
      <c r="R279" s="178">
        <f t="shared" ca="1" si="39"/>
        <v>4653.7837199999994</v>
      </c>
      <c r="S279" s="177">
        <f t="shared" ca="1" si="40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41"/>
        <v>47</v>
      </c>
      <c r="J280" s="175">
        <f t="shared" ca="1" si="42"/>
        <v>14</v>
      </c>
      <c r="K280" s="175">
        <v>1</v>
      </c>
      <c r="L280" s="176">
        <v>1456.92</v>
      </c>
      <c r="M280" s="192">
        <f t="shared" si="43"/>
        <v>0</v>
      </c>
      <c r="N280" s="177">
        <f t="shared" si="44"/>
        <v>0</v>
      </c>
      <c r="O280" s="176">
        <f t="shared" ca="1" si="36"/>
        <v>0</v>
      </c>
      <c r="P280" s="177">
        <f t="shared" ca="1" si="37"/>
        <v>1456.92</v>
      </c>
      <c r="Q280" s="178">
        <f t="shared" ca="1" si="38"/>
        <v>335.09160000000003</v>
      </c>
      <c r="R280" s="178">
        <f t="shared" ca="1" si="39"/>
        <v>1792.0116</v>
      </c>
      <c r="S280" s="177">
        <f t="shared" ca="1" si="40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41"/>
        <v>53</v>
      </c>
      <c r="J281" s="175">
        <f t="shared" ca="1" si="42"/>
        <v>23</v>
      </c>
      <c r="K281" s="175">
        <v>10</v>
      </c>
      <c r="L281" s="176">
        <v>1388.0160000000001</v>
      </c>
      <c r="M281" s="192">
        <f t="shared" si="43"/>
        <v>277.60320000000002</v>
      </c>
      <c r="N281" s="177">
        <f t="shared" si="44"/>
        <v>249.84288000000001</v>
      </c>
      <c r="O281" s="176">
        <f t="shared" ca="1" si="36"/>
        <v>277.60320000000002</v>
      </c>
      <c r="P281" s="177">
        <f t="shared" ca="1" si="37"/>
        <v>2193.0652799999998</v>
      </c>
      <c r="Q281" s="178">
        <f t="shared" ca="1" si="38"/>
        <v>504.40501439999997</v>
      </c>
      <c r="R281" s="178">
        <f t="shared" ca="1" si="39"/>
        <v>2697.4702943999996</v>
      </c>
      <c r="S281" s="177">
        <f t="shared" ca="1" si="40"/>
        <v>1688.6602655999998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41"/>
        <v>53</v>
      </c>
      <c r="J282" s="175">
        <f t="shared" ca="1" si="42"/>
        <v>28</v>
      </c>
      <c r="K282" s="175">
        <v>1</v>
      </c>
      <c r="L282" s="176">
        <v>1916.76</v>
      </c>
      <c r="M282" s="192">
        <f t="shared" si="43"/>
        <v>0</v>
      </c>
      <c r="N282" s="177">
        <f t="shared" si="44"/>
        <v>0</v>
      </c>
      <c r="O282" s="176">
        <f t="shared" ca="1" si="36"/>
        <v>0</v>
      </c>
      <c r="P282" s="177">
        <f t="shared" ca="1" si="37"/>
        <v>1916.76</v>
      </c>
      <c r="Q282" s="178">
        <f t="shared" ca="1" si="38"/>
        <v>440.85480000000001</v>
      </c>
      <c r="R282" s="178">
        <f t="shared" ca="1" si="39"/>
        <v>2357.6147999999998</v>
      </c>
      <c r="S282" s="177">
        <f t="shared" ca="1" si="40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41"/>
        <v>37</v>
      </c>
      <c r="J283" s="175">
        <f t="shared" ca="1" si="42"/>
        <v>5</v>
      </c>
      <c r="K283" s="175">
        <v>3</v>
      </c>
      <c r="L283" s="176">
        <v>2525.16</v>
      </c>
      <c r="M283" s="192">
        <f t="shared" si="43"/>
        <v>0</v>
      </c>
      <c r="N283" s="177">
        <f t="shared" si="44"/>
        <v>353.5224</v>
      </c>
      <c r="O283" s="176">
        <f t="shared" ca="1" si="36"/>
        <v>0</v>
      </c>
      <c r="P283" s="177">
        <f t="shared" ca="1" si="37"/>
        <v>2878.6823999999997</v>
      </c>
      <c r="Q283" s="178">
        <f t="shared" ca="1" si="38"/>
        <v>662.09695199999999</v>
      </c>
      <c r="R283" s="178">
        <f t="shared" ca="1" si="39"/>
        <v>3540.7793519999996</v>
      </c>
      <c r="S283" s="177">
        <f t="shared" ca="1" si="40"/>
        <v>2216.5854479999998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41"/>
        <v>49</v>
      </c>
      <c r="J284" s="175">
        <f t="shared" ca="1" si="42"/>
        <v>31</v>
      </c>
      <c r="K284" s="175">
        <v>9</v>
      </c>
      <c r="L284" s="176">
        <v>3463.02</v>
      </c>
      <c r="M284" s="192">
        <f t="shared" si="43"/>
        <v>692.60400000000004</v>
      </c>
      <c r="N284" s="177">
        <f t="shared" si="44"/>
        <v>623.34359999999992</v>
      </c>
      <c r="O284" s="176">
        <f t="shared" ca="1" si="36"/>
        <v>692.60400000000004</v>
      </c>
      <c r="P284" s="177">
        <f t="shared" ca="1" si="37"/>
        <v>5471.5716000000002</v>
      </c>
      <c r="Q284" s="178">
        <f t="shared" ca="1" si="38"/>
        <v>1258.4614680000002</v>
      </c>
      <c r="R284" s="178">
        <f t="shared" ca="1" si="39"/>
        <v>6730.0330680000006</v>
      </c>
      <c r="S284" s="177">
        <f t="shared" ca="1" si="40"/>
        <v>4213.1101319999998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41"/>
        <v>50</v>
      </c>
      <c r="J285" s="175">
        <f t="shared" ca="1" si="42"/>
        <v>30</v>
      </c>
      <c r="K285" s="175">
        <v>8</v>
      </c>
      <c r="L285" s="176">
        <v>2444.6999999999998</v>
      </c>
      <c r="M285" s="192">
        <f t="shared" si="43"/>
        <v>488.94</v>
      </c>
      <c r="N285" s="177">
        <f t="shared" si="44"/>
        <v>440.04599999999994</v>
      </c>
      <c r="O285" s="176">
        <f t="shared" ca="1" si="36"/>
        <v>488.94</v>
      </c>
      <c r="P285" s="177">
        <f t="shared" ca="1" si="37"/>
        <v>3862.6259999999997</v>
      </c>
      <c r="Q285" s="178">
        <f t="shared" ca="1" si="38"/>
        <v>888.40397999999993</v>
      </c>
      <c r="R285" s="178">
        <f t="shared" ca="1" si="39"/>
        <v>4751.0299799999993</v>
      </c>
      <c r="S285" s="177">
        <f t="shared" ca="1" si="40"/>
        <v>2974.2220199999997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41"/>
        <v>31</v>
      </c>
      <c r="J286" s="175">
        <f t="shared" ca="1" si="42"/>
        <v>12</v>
      </c>
      <c r="K286" s="175">
        <v>2</v>
      </c>
      <c r="L286" s="176">
        <v>1921.08</v>
      </c>
      <c r="M286" s="192">
        <f t="shared" si="43"/>
        <v>0</v>
      </c>
      <c r="N286" s="177">
        <f t="shared" si="44"/>
        <v>0</v>
      </c>
      <c r="O286" s="176">
        <f t="shared" ca="1" si="36"/>
        <v>0</v>
      </c>
      <c r="P286" s="177">
        <f t="shared" ca="1" si="37"/>
        <v>1921.08</v>
      </c>
      <c r="Q286" s="178">
        <f t="shared" ca="1" si="38"/>
        <v>441.84840000000003</v>
      </c>
      <c r="R286" s="178">
        <f t="shared" ca="1" si="39"/>
        <v>2362.9283999999998</v>
      </c>
      <c r="S286" s="177">
        <f t="shared" ca="1" si="40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41"/>
        <v>35</v>
      </c>
      <c r="J287" s="175">
        <f t="shared" ca="1" si="42"/>
        <v>13</v>
      </c>
      <c r="K287" s="175">
        <v>6</v>
      </c>
      <c r="L287" s="176">
        <v>2011.2359999999999</v>
      </c>
      <c r="M287" s="192">
        <f t="shared" si="43"/>
        <v>402.24720000000002</v>
      </c>
      <c r="N287" s="177">
        <f t="shared" si="44"/>
        <v>281.57303999999999</v>
      </c>
      <c r="O287" s="176">
        <f t="shared" ca="1" si="36"/>
        <v>0</v>
      </c>
      <c r="P287" s="177">
        <f t="shared" ca="1" si="37"/>
        <v>2695.0562399999999</v>
      </c>
      <c r="Q287" s="178">
        <f t="shared" ca="1" si="38"/>
        <v>619.86293520000004</v>
      </c>
      <c r="R287" s="178">
        <f t="shared" ca="1" si="39"/>
        <v>3314.9191751999997</v>
      </c>
      <c r="S287" s="177">
        <f t="shared" ca="1" si="40"/>
        <v>2075.1933048000001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41"/>
        <v>36</v>
      </c>
      <c r="J288" s="175">
        <f t="shared" ca="1" si="42"/>
        <v>10</v>
      </c>
      <c r="K288" s="175">
        <v>3</v>
      </c>
      <c r="L288" s="176">
        <v>3571.2360000000003</v>
      </c>
      <c r="M288" s="192">
        <f t="shared" si="43"/>
        <v>0</v>
      </c>
      <c r="N288" s="177">
        <f t="shared" si="44"/>
        <v>499.97304000000008</v>
      </c>
      <c r="O288" s="176">
        <f t="shared" ca="1" si="36"/>
        <v>0</v>
      </c>
      <c r="P288" s="177">
        <f t="shared" ca="1" si="37"/>
        <v>4071.2090400000006</v>
      </c>
      <c r="Q288" s="178">
        <f t="shared" ca="1" si="38"/>
        <v>936.37807920000023</v>
      </c>
      <c r="R288" s="178">
        <f t="shared" ca="1" si="39"/>
        <v>5007.5871192000013</v>
      </c>
      <c r="S288" s="177">
        <f t="shared" ca="1" si="40"/>
        <v>3134.8309608000004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41"/>
        <v>53</v>
      </c>
      <c r="J289" s="175">
        <f t="shared" ca="1" si="42"/>
        <v>34</v>
      </c>
      <c r="K289" s="175">
        <v>6</v>
      </c>
      <c r="L289" s="176">
        <v>2762.76</v>
      </c>
      <c r="M289" s="192">
        <f t="shared" si="43"/>
        <v>552.55200000000002</v>
      </c>
      <c r="N289" s="177">
        <f t="shared" si="44"/>
        <v>386.78640000000007</v>
      </c>
      <c r="O289" s="176">
        <f t="shared" ca="1" si="36"/>
        <v>552.55200000000002</v>
      </c>
      <c r="P289" s="177">
        <f t="shared" ca="1" si="37"/>
        <v>4254.6504000000004</v>
      </c>
      <c r="Q289" s="178">
        <f t="shared" ca="1" si="38"/>
        <v>978.56959200000017</v>
      </c>
      <c r="R289" s="178">
        <f t="shared" ca="1" si="39"/>
        <v>5233.2199920000003</v>
      </c>
      <c r="S289" s="177">
        <f t="shared" ca="1" si="40"/>
        <v>3276.0808080000002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41"/>
        <v>51</v>
      </c>
      <c r="J290" s="175">
        <f t="shared" ca="1" si="42"/>
        <v>24</v>
      </c>
      <c r="K290" s="175">
        <v>9</v>
      </c>
      <c r="L290" s="176">
        <v>1663.104</v>
      </c>
      <c r="M290" s="192">
        <f t="shared" si="43"/>
        <v>332.62080000000003</v>
      </c>
      <c r="N290" s="177">
        <f t="shared" si="44"/>
        <v>299.35872000000001</v>
      </c>
      <c r="O290" s="176">
        <f t="shared" ca="1" si="36"/>
        <v>332.62080000000003</v>
      </c>
      <c r="P290" s="177">
        <f t="shared" ca="1" si="37"/>
        <v>2627.7043200000003</v>
      </c>
      <c r="Q290" s="178">
        <f t="shared" ca="1" si="38"/>
        <v>604.37199360000011</v>
      </c>
      <c r="R290" s="178">
        <f t="shared" ca="1" si="39"/>
        <v>3232.0763136000005</v>
      </c>
      <c r="S290" s="177">
        <f t="shared" ca="1" si="40"/>
        <v>2023.3323264000001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41"/>
        <v>55</v>
      </c>
      <c r="J291" s="175">
        <f t="shared" ca="1" si="42"/>
        <v>28</v>
      </c>
      <c r="K291" s="175">
        <v>8</v>
      </c>
      <c r="L291" s="176">
        <v>2005.5360000000001</v>
      </c>
      <c r="M291" s="192">
        <f t="shared" si="43"/>
        <v>401.10720000000003</v>
      </c>
      <c r="N291" s="177">
        <f t="shared" si="44"/>
        <v>360.99648000000002</v>
      </c>
      <c r="O291" s="176">
        <f t="shared" ca="1" si="36"/>
        <v>401.10720000000003</v>
      </c>
      <c r="P291" s="177">
        <f t="shared" ca="1" si="37"/>
        <v>3168.7468800000001</v>
      </c>
      <c r="Q291" s="178">
        <f t="shared" ca="1" si="38"/>
        <v>728.81178240000008</v>
      </c>
      <c r="R291" s="178">
        <f t="shared" ca="1" si="39"/>
        <v>3897.5586624000002</v>
      </c>
      <c r="S291" s="177">
        <f t="shared" ca="1" si="40"/>
        <v>2439.9350976000001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41"/>
        <v>27</v>
      </c>
      <c r="J292" s="175">
        <f t="shared" ca="1" si="42"/>
        <v>4</v>
      </c>
      <c r="K292" s="175">
        <v>7</v>
      </c>
      <c r="L292" s="176">
        <v>2787.2159999999999</v>
      </c>
      <c r="M292" s="192">
        <f t="shared" si="43"/>
        <v>557.44320000000005</v>
      </c>
      <c r="N292" s="177">
        <f t="shared" si="44"/>
        <v>501.69887999999997</v>
      </c>
      <c r="O292" s="176">
        <f t="shared" ca="1" si="36"/>
        <v>0</v>
      </c>
      <c r="P292" s="177">
        <f t="shared" ca="1" si="37"/>
        <v>3846.35808</v>
      </c>
      <c r="Q292" s="178">
        <f t="shared" ca="1" si="38"/>
        <v>884.66235840000002</v>
      </c>
      <c r="R292" s="178">
        <f t="shared" ca="1" si="39"/>
        <v>4731.0204383999999</v>
      </c>
      <c r="S292" s="177">
        <f t="shared" ca="1" si="40"/>
        <v>2961.6957216000001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41"/>
        <v>21</v>
      </c>
      <c r="J293" s="175">
        <f t="shared" ca="1" si="42"/>
        <v>0</v>
      </c>
      <c r="K293" s="175">
        <v>5</v>
      </c>
      <c r="L293" s="176">
        <v>1219.248</v>
      </c>
      <c r="M293" s="192">
        <f t="shared" si="43"/>
        <v>243.84960000000001</v>
      </c>
      <c r="N293" s="177">
        <f t="shared" si="44"/>
        <v>170.69472000000002</v>
      </c>
      <c r="O293" s="176">
        <f t="shared" ca="1" si="36"/>
        <v>0</v>
      </c>
      <c r="P293" s="177">
        <f t="shared" ca="1" si="37"/>
        <v>1633.79232</v>
      </c>
      <c r="Q293" s="178">
        <f t="shared" ca="1" si="38"/>
        <v>375.77223359999999</v>
      </c>
      <c r="R293" s="178">
        <f t="shared" ca="1" si="39"/>
        <v>2009.5645536</v>
      </c>
      <c r="S293" s="177">
        <f t="shared" ca="1" si="40"/>
        <v>1258.0200864000001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41"/>
        <v>53</v>
      </c>
      <c r="J294" s="185">
        <f t="shared" ca="1" si="42"/>
        <v>15</v>
      </c>
      <c r="K294" s="185">
        <v>1</v>
      </c>
      <c r="L294" s="186">
        <v>3330.18</v>
      </c>
      <c r="M294" s="192">
        <f t="shared" si="43"/>
        <v>0</v>
      </c>
      <c r="N294" s="187">
        <f t="shared" si="44"/>
        <v>0</v>
      </c>
      <c r="O294" s="186">
        <f t="shared" ca="1" si="36"/>
        <v>0</v>
      </c>
      <c r="P294" s="187">
        <f t="shared" ca="1" si="37"/>
        <v>3330.18</v>
      </c>
      <c r="Q294" s="188">
        <f t="shared" ca="1" si="38"/>
        <v>765.94140000000004</v>
      </c>
      <c r="R294" s="188">
        <f t="shared" ca="1" si="39"/>
        <v>4096.1214</v>
      </c>
      <c r="S294" s="187">
        <f t="shared" ca="1" si="40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8" t="s">
        <v>395</v>
      </c>
      <c r="B1" s="208"/>
      <c r="C1" s="208"/>
      <c r="D1" s="208"/>
      <c r="E1" s="208"/>
      <c r="F1" s="208"/>
      <c r="G1" s="208"/>
      <c r="H1" s="208"/>
      <c r="I1" s="208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9" t="s">
        <v>208</v>
      </c>
      <c r="B1" s="210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9" t="s">
        <v>206</v>
      </c>
      <c r="B8" s="210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9" t="s">
        <v>208</v>
      </c>
      <c r="B1" s="210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9" t="s">
        <v>203</v>
      </c>
      <c r="B6" s="210"/>
      <c r="D6" s="211" t="s">
        <v>205</v>
      </c>
      <c r="E6" s="212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9" t="s">
        <v>206</v>
      </c>
      <c r="B22" s="210"/>
      <c r="D22" s="211" t="s">
        <v>209</v>
      </c>
      <c r="E22" s="212"/>
      <c r="F22" s="212"/>
      <c r="G22" s="212"/>
    </row>
    <row r="23" spans="1:12" x14ac:dyDescent="0.2">
      <c r="B23" s="13" t="s">
        <v>207</v>
      </c>
      <c r="D23" s="13" t="s">
        <v>226</v>
      </c>
      <c r="E23" s="13" t="s">
        <v>227</v>
      </c>
      <c r="F23" s="215" t="s">
        <v>225</v>
      </c>
      <c r="G23" s="216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3" t="s">
        <v>219</v>
      </c>
      <c r="G24" s="214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3" t="s">
        <v>220</v>
      </c>
      <c r="G25" s="214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3" t="s">
        <v>221</v>
      </c>
      <c r="G26" s="214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3" t="s">
        <v>222</v>
      </c>
      <c r="G27" s="214"/>
    </row>
    <row r="28" spans="1:12" x14ac:dyDescent="0.2">
      <c r="D28" s="7" t="s">
        <v>212</v>
      </c>
      <c r="E28" s="20"/>
      <c r="F28" s="213">
        <v>11</v>
      </c>
      <c r="G28" s="214"/>
    </row>
    <row r="29" spans="1:12" x14ac:dyDescent="0.2">
      <c r="D29" s="7" t="s">
        <v>213</v>
      </c>
      <c r="E29" s="20"/>
      <c r="F29" s="213" t="s">
        <v>223</v>
      </c>
      <c r="G29" s="214"/>
    </row>
    <row r="30" spans="1:12" x14ac:dyDescent="0.2">
      <c r="D30" s="7" t="s">
        <v>214</v>
      </c>
      <c r="E30" s="20"/>
      <c r="F30" s="213" t="s">
        <v>222</v>
      </c>
      <c r="G30" s="214"/>
    </row>
    <row r="31" spans="1:12" x14ac:dyDescent="0.2">
      <c r="D31" s="7" t="s">
        <v>217</v>
      </c>
      <c r="E31" s="20"/>
      <c r="F31" s="213" t="s">
        <v>224</v>
      </c>
      <c r="G31" s="214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20</vt:i4>
      </vt:variant>
    </vt:vector>
  </HeadingPairs>
  <TitlesOfParts>
    <vt:vector size="31" baseType="lpstr">
      <vt:lpstr>Rappels</vt:lpstr>
      <vt:lpstr>fonctions Av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2020-04-03T13:43:23Z</dcterms:modified>
</cp:coreProperties>
</file>